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<sst xmlns="http://schemas.openxmlformats.org/spreadsheetml/2006/main" count="86" uniqueCount="44">
  <si>
    <t xml:space="preserve">Lp. </t>
  </si>
  <si>
    <t xml:space="preserve">Nazwa programu </t>
  </si>
  <si>
    <t xml:space="preserve">Cel i zadania programu </t>
  </si>
  <si>
    <t xml:space="preserve">Jednostka organizacyjna realizująca program </t>
  </si>
  <si>
    <t xml:space="preserve">Okres realizacji programu </t>
  </si>
  <si>
    <t xml:space="preserve">Łączne nakłady finansowe </t>
  </si>
  <si>
    <t xml:space="preserve">Wysokość wydatków w latach </t>
  </si>
  <si>
    <t>Budowa SUW w Wólce Kosowskiej i odwiert</t>
  </si>
  <si>
    <t xml:space="preserve">Urząd Gminy Lesznowola </t>
  </si>
  <si>
    <t>2002-2004</t>
  </si>
  <si>
    <t>Razem dział 010 rozdz. 01010</t>
  </si>
  <si>
    <t xml:space="preserve">Rady Gminy Lesznowola </t>
  </si>
  <si>
    <t>Budowa ul. Przyleśnej Wilcza Góra</t>
  </si>
  <si>
    <t xml:space="preserve">Budowa ul. Mleczarskiej Nowa Iwiczna </t>
  </si>
  <si>
    <t>2003-2004</t>
  </si>
  <si>
    <t>Razem dział 600 rozdz. 60016</t>
  </si>
  <si>
    <t>Razem dział 801 rozdz. 80101</t>
  </si>
  <si>
    <t>2001-2004</t>
  </si>
  <si>
    <t>O G Ó Ł E M</t>
  </si>
  <si>
    <t xml:space="preserve">Ochrona środowiska, uzbrojenie terenu pod przyszłe inwestycje </t>
  </si>
  <si>
    <t>Bezpieczeństwo ruchu samochodowego i pieszego</t>
  </si>
  <si>
    <t>Poprawa sprawności fizycznej dzieci i młodzieży</t>
  </si>
  <si>
    <t>LIMITY WYDATKÓW NA WIELOLETNIE PROGRAMY INWESTYCYJNE - po zmianach</t>
  </si>
  <si>
    <t>2002-2005</t>
  </si>
  <si>
    <t>Poprawa warunków nauczania</t>
  </si>
  <si>
    <t>Kanalizacja Łazy I etap</t>
  </si>
  <si>
    <t>Kanalizacja Magdalenka I etap</t>
  </si>
  <si>
    <t>Szkoła w Łazach</t>
  </si>
  <si>
    <t>1999-2004</t>
  </si>
  <si>
    <t>Hala sportowa Łazy</t>
  </si>
  <si>
    <t>Kanalizacja Mroków II etap</t>
  </si>
  <si>
    <t xml:space="preserve">Ochrona Środowiska  </t>
  </si>
  <si>
    <t>Załącznik Nr 2</t>
  </si>
  <si>
    <t>Modernizacja budynku szkoły w Nowej Iwicznej</t>
  </si>
  <si>
    <t>Kanalizacja Kosów i Wólka KosowskaIII etap ul. Żytnia</t>
  </si>
  <si>
    <t>Program budowy systemu kanalizacyjnego</t>
  </si>
  <si>
    <t>2004-2006</t>
  </si>
  <si>
    <t>Budowa chodnika wraz z modernizacją drogi Stara Iwiczna ibudowa chodnika Lesznowola II etap</t>
  </si>
  <si>
    <t>Wykonanie zatok i przystanków autobusowych</t>
  </si>
  <si>
    <t>Budowa studzienki stabilizacyjnej ciśnienie wody w Mysiadle</t>
  </si>
  <si>
    <t>Budowa ul. Kuropatwy Mysiadła II etap</t>
  </si>
  <si>
    <t>Boisko i parking przy szkole w Lesznowoli</t>
  </si>
  <si>
    <t xml:space="preserve">z dnia 16 grudnia 2003 r. </t>
  </si>
  <si>
    <t>do Uchwały 105/XIV/03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</si>
</sst>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quotePrefix="1">
      <alignment horizontal="right" vertical="center"/>
    </xf>
    <xf numFmtId="3" fontId="3" fillId="2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 quotePrefix="1">
      <alignment horizontal="right" vertical="center"/>
    </xf>
    <xf numFmtId="3" fontId="3" fillId="0" borderId="1" xfId="0" applyNumberFormat="1" applyFont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 quotePrefix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3" fontId="3" fillId="4" borderId="0" xfId="0" applyNumberFormat="1" applyFont="1" applyFill="1" applyBorder="1" applyAlignment="1" quotePrefix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3" fontId="3" fillId="2" borderId="8" xfId="0" applyNumberFormat="1" applyFont="1" applyFill="1" applyBorder="1" applyAlignment="1" quotePrefix="1">
      <alignment horizontal="right" vertical="center"/>
    </xf>
    <xf numFmtId="3" fontId="3" fillId="0" borderId="8" xfId="0" applyNumberFormat="1" applyFont="1" applyBorder="1" applyAlignment="1" quotePrefix="1">
      <alignment horizontal="right"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2" borderId="9" xfId="0" applyNumberFormat="1" applyFont="1" applyFill="1" applyBorder="1" applyAlignment="1" quotePrefix="1">
      <alignment horizontal="right" vertical="center"/>
    </xf>
    <xf numFmtId="3" fontId="3" fillId="0" borderId="9" xfId="0" applyNumberFormat="1" applyFont="1" applyBorder="1" applyAlignment="1" quotePrefix="1">
      <alignment horizontal="right" vertical="center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2" borderId="11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 quotePrefix="1">
      <alignment horizontal="right"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4" borderId="2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showZeros="0" tabSelected="1" workbookViewId="0" topLeftCell="A1">
      <selection activeCell="E16" sqref="E16"/>
    </sheetView>
  </sheetViews>
  <sheetFormatPr defaultColWidth="9.00390625" defaultRowHeight="12.75"/>
  <cols>
    <col min="1" max="1" width="3.125" style="1" customWidth="1"/>
    <col min="2" max="2" width="24.125" style="1" customWidth="1"/>
    <col min="3" max="3" width="27.375" style="1" customWidth="1"/>
    <col min="4" max="4" width="10.75390625" style="1" customWidth="1"/>
    <col min="5" max="5" width="10.375" style="1" customWidth="1"/>
    <col min="6" max="6" width="10.75390625" style="1" customWidth="1"/>
    <col min="7" max="7" width="9.75390625" style="1" customWidth="1"/>
    <col min="8" max="8" width="11.00390625" style="1" customWidth="1"/>
    <col min="9" max="9" width="10.125" style="1" customWidth="1"/>
    <col min="10" max="10" width="11.00390625" style="1" customWidth="1"/>
    <col min="11" max="16384" width="8.875" style="1" customWidth="1"/>
  </cols>
  <sheetData>
    <row r="1" ht="15">
      <c r="H1" s="61" t="s">
        <v>32</v>
      </c>
    </row>
    <row r="2" spans="8:9" ht="15">
      <c r="H2" s="62"/>
      <c r="I2" s="14"/>
    </row>
    <row r="3" ht="12.75">
      <c r="H3" s="63" t="s">
        <v>43</v>
      </c>
    </row>
    <row r="4" ht="12.75">
      <c r="H4" s="63" t="s">
        <v>11</v>
      </c>
    </row>
    <row r="5" ht="12.75">
      <c r="H5" s="63" t="s">
        <v>42</v>
      </c>
    </row>
    <row r="6" ht="12.75">
      <c r="I6" s="8"/>
    </row>
    <row r="7" ht="12.75">
      <c r="I7" s="8"/>
    </row>
    <row r="8" ht="12.75">
      <c r="I8" s="8"/>
    </row>
    <row r="9" spans="2:9" ht="12.75">
      <c r="B9" s="120" t="s">
        <v>22</v>
      </c>
      <c r="C9" s="120"/>
      <c r="D9" s="120"/>
      <c r="E9" s="120"/>
      <c r="F9" s="120"/>
      <c r="G9" s="120"/>
      <c r="H9" s="120"/>
      <c r="I9" s="120"/>
    </row>
    <row r="10" spans="7:10" ht="12.75">
      <c r="G10" s="68"/>
      <c r="H10" s="68"/>
      <c r="I10" s="68"/>
      <c r="J10" s="68"/>
    </row>
    <row r="11" spans="1:11" ht="12.75">
      <c r="A11" s="121" t="s">
        <v>0</v>
      </c>
      <c r="B11" s="121" t="s">
        <v>1</v>
      </c>
      <c r="C11" s="121" t="s">
        <v>2</v>
      </c>
      <c r="D11" s="112" t="s">
        <v>3</v>
      </c>
      <c r="E11" s="112" t="s">
        <v>4</v>
      </c>
      <c r="F11" s="112" t="s">
        <v>5</v>
      </c>
      <c r="G11" s="122" t="s">
        <v>6</v>
      </c>
      <c r="H11" s="123"/>
      <c r="I11" s="123"/>
      <c r="J11" s="124"/>
      <c r="K11" s="69"/>
    </row>
    <row r="12" spans="1:10" ht="30.75" customHeight="1">
      <c r="A12" s="121"/>
      <c r="B12" s="121"/>
      <c r="C12" s="121"/>
      <c r="D12" s="112"/>
      <c r="E12" s="112"/>
      <c r="F12" s="112"/>
      <c r="G12" s="31">
        <v>2003</v>
      </c>
      <c r="H12" s="32">
        <v>2004</v>
      </c>
      <c r="I12" s="32">
        <v>2005</v>
      </c>
      <c r="J12" s="66">
        <v>2006</v>
      </c>
    </row>
    <row r="13" spans="1:10" s="2" customFormat="1" ht="9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27" customHeight="1">
      <c r="A14" s="30">
        <v>1</v>
      </c>
      <c r="B14" s="20" t="s">
        <v>34</v>
      </c>
      <c r="C14" s="20" t="s">
        <v>19</v>
      </c>
      <c r="D14" s="21" t="s">
        <v>8</v>
      </c>
      <c r="E14" s="22" t="s">
        <v>14</v>
      </c>
      <c r="F14" s="33">
        <v>310000</v>
      </c>
      <c r="G14" s="34"/>
      <c r="H14" s="33">
        <v>310000</v>
      </c>
      <c r="I14" s="24"/>
      <c r="J14" s="67"/>
    </row>
    <row r="15" spans="1:10" ht="27" customHeight="1">
      <c r="A15" s="30">
        <v>2</v>
      </c>
      <c r="B15" s="20" t="s">
        <v>30</v>
      </c>
      <c r="C15" s="20" t="s">
        <v>31</v>
      </c>
      <c r="D15" s="21" t="s">
        <v>8</v>
      </c>
      <c r="E15" s="22" t="s">
        <v>9</v>
      </c>
      <c r="F15" s="33">
        <v>296819</v>
      </c>
      <c r="G15" s="34">
        <v>144000</v>
      </c>
      <c r="H15" s="33">
        <v>152000</v>
      </c>
      <c r="I15" s="24"/>
      <c r="J15" s="67"/>
    </row>
    <row r="16" spans="1:10" ht="27.75" customHeight="1">
      <c r="A16" s="30">
        <v>3</v>
      </c>
      <c r="B16" s="20" t="s">
        <v>25</v>
      </c>
      <c r="C16" s="20" t="s">
        <v>19</v>
      </c>
      <c r="D16" s="21" t="s">
        <v>8</v>
      </c>
      <c r="E16" s="22" t="s">
        <v>9</v>
      </c>
      <c r="F16" s="33">
        <v>3759561</v>
      </c>
      <c r="G16" s="34">
        <v>117905</v>
      </c>
      <c r="H16" s="33">
        <v>3582095</v>
      </c>
      <c r="I16" s="24"/>
      <c r="J16" s="67"/>
    </row>
    <row r="17" spans="1:10" ht="30" customHeight="1">
      <c r="A17" s="30">
        <v>4</v>
      </c>
      <c r="B17" s="20" t="s">
        <v>26</v>
      </c>
      <c r="C17" s="20" t="s">
        <v>19</v>
      </c>
      <c r="D17" s="21" t="s">
        <v>8</v>
      </c>
      <c r="E17" s="22" t="s">
        <v>9</v>
      </c>
      <c r="F17" s="33">
        <v>3554420</v>
      </c>
      <c r="G17" s="35">
        <v>52983</v>
      </c>
      <c r="H17" s="33">
        <v>3447017</v>
      </c>
      <c r="I17" s="33"/>
      <c r="J17" s="67"/>
    </row>
    <row r="18" spans="1:10" ht="2.25" customHeight="1" hidden="1">
      <c r="A18" s="30"/>
      <c r="B18" s="20"/>
      <c r="C18" s="20"/>
      <c r="D18" s="21"/>
      <c r="E18" s="22"/>
      <c r="F18" s="33"/>
      <c r="G18" s="35"/>
      <c r="H18" s="33"/>
      <c r="I18" s="24"/>
      <c r="J18" s="67"/>
    </row>
    <row r="19" spans="1:10" ht="29.25" customHeight="1">
      <c r="A19" s="30">
        <v>5</v>
      </c>
      <c r="B19" s="20" t="s">
        <v>7</v>
      </c>
      <c r="C19" s="20" t="s">
        <v>19</v>
      </c>
      <c r="D19" s="21" t="s">
        <v>8</v>
      </c>
      <c r="E19" s="22" t="s">
        <v>9</v>
      </c>
      <c r="F19" s="33">
        <v>1695625</v>
      </c>
      <c r="G19" s="34">
        <v>88275</v>
      </c>
      <c r="H19" s="33">
        <v>1600000</v>
      </c>
      <c r="I19" s="24"/>
      <c r="J19" s="67"/>
    </row>
    <row r="20" spans="1:10" ht="38.25" customHeight="1">
      <c r="A20" s="30">
        <v>6</v>
      </c>
      <c r="B20" s="20" t="s">
        <v>39</v>
      </c>
      <c r="C20" s="20" t="s">
        <v>19</v>
      </c>
      <c r="D20" s="21" t="s">
        <v>8</v>
      </c>
      <c r="E20" s="22" t="s">
        <v>14</v>
      </c>
      <c r="F20" s="33">
        <v>80000</v>
      </c>
      <c r="G20" s="34">
        <v>26000</v>
      </c>
      <c r="H20" s="33">
        <v>54000</v>
      </c>
      <c r="I20" s="24"/>
      <c r="J20" s="67"/>
    </row>
    <row r="21" spans="1:10" ht="30" customHeight="1">
      <c r="A21" s="71">
        <v>8</v>
      </c>
      <c r="B21" s="72" t="s">
        <v>35</v>
      </c>
      <c r="C21" s="72" t="s">
        <v>19</v>
      </c>
      <c r="D21" s="73" t="s">
        <v>8</v>
      </c>
      <c r="E21" s="74" t="s">
        <v>36</v>
      </c>
      <c r="F21" s="75">
        <v>58372000</v>
      </c>
      <c r="G21" s="76"/>
      <c r="H21" s="75">
        <v>10181000</v>
      </c>
      <c r="I21" s="77">
        <v>28881000</v>
      </c>
      <c r="J21" s="75">
        <v>19310000</v>
      </c>
    </row>
    <row r="22" spans="1:10" s="9" customFormat="1" ht="22.5" customHeight="1">
      <c r="A22" s="26" t="s">
        <v>10</v>
      </c>
      <c r="B22" s="27"/>
      <c r="C22" s="28"/>
      <c r="D22" s="25"/>
      <c r="E22" s="29"/>
      <c r="F22" s="10">
        <f>SUM(F14:F21)</f>
        <v>68068425</v>
      </c>
      <c r="G22" s="10">
        <f>SUM(G14:G21)</f>
        <v>429163</v>
      </c>
      <c r="H22" s="10">
        <f>SUM(H14:H21)</f>
        <v>19326112</v>
      </c>
      <c r="I22" s="10">
        <f>SUM(I14:I21)</f>
        <v>28881000</v>
      </c>
      <c r="J22" s="108">
        <f>J21</f>
        <v>19310000</v>
      </c>
    </row>
    <row r="23" spans="1:10" ht="29.25" customHeight="1">
      <c r="A23" s="30">
        <v>9</v>
      </c>
      <c r="B23" s="20" t="s">
        <v>12</v>
      </c>
      <c r="C23" s="20" t="s">
        <v>20</v>
      </c>
      <c r="D23" s="21" t="s">
        <v>8</v>
      </c>
      <c r="E23" s="22" t="s">
        <v>9</v>
      </c>
      <c r="F23" s="23">
        <v>207150</v>
      </c>
      <c r="G23" s="34">
        <v>3200</v>
      </c>
      <c r="H23" s="23">
        <v>202000</v>
      </c>
      <c r="I23" s="24"/>
      <c r="J23" s="67"/>
    </row>
    <row r="24" spans="1:10" ht="30" customHeight="1">
      <c r="A24" s="19">
        <v>10</v>
      </c>
      <c r="B24" s="36" t="s">
        <v>13</v>
      </c>
      <c r="C24" s="36" t="s">
        <v>20</v>
      </c>
      <c r="D24" s="37" t="s">
        <v>8</v>
      </c>
      <c r="E24" s="38" t="s">
        <v>23</v>
      </c>
      <c r="F24" s="39">
        <v>1015233</v>
      </c>
      <c r="G24" s="40">
        <v>0</v>
      </c>
      <c r="H24" s="39">
        <v>400000</v>
      </c>
      <c r="I24" s="41">
        <v>600000</v>
      </c>
      <c r="J24" s="67"/>
    </row>
    <row r="25" spans="1:9" ht="12.75">
      <c r="A25" s="53"/>
      <c r="B25" s="54"/>
      <c r="C25" s="54"/>
      <c r="D25" s="55"/>
      <c r="E25" s="56"/>
      <c r="F25" s="57"/>
      <c r="G25" s="59"/>
      <c r="H25" s="57"/>
      <c r="I25" s="58"/>
    </row>
    <row r="26" spans="1:9" ht="12.75">
      <c r="A26" s="53"/>
      <c r="B26" s="54"/>
      <c r="C26" s="54"/>
      <c r="D26" s="55"/>
      <c r="E26" s="56"/>
      <c r="F26" s="64"/>
      <c r="G26" s="64"/>
      <c r="H26" s="57"/>
      <c r="I26" s="58"/>
    </row>
    <row r="27" spans="1:9" ht="12.75">
      <c r="A27" s="53"/>
      <c r="B27" s="54"/>
      <c r="C27" s="54"/>
      <c r="D27" s="55"/>
      <c r="E27" s="56"/>
      <c r="F27" s="57"/>
      <c r="G27" s="59"/>
      <c r="H27" s="57"/>
      <c r="I27" s="58"/>
    </row>
    <row r="28" spans="1:9" ht="12.75">
      <c r="A28" s="53"/>
      <c r="B28" s="54"/>
      <c r="C28" s="54"/>
      <c r="D28" s="55"/>
      <c r="E28" s="56"/>
      <c r="F28" s="57"/>
      <c r="G28" s="59"/>
      <c r="H28" s="57"/>
      <c r="I28" s="58"/>
    </row>
    <row r="29" spans="1:9" ht="12.75">
      <c r="A29" s="53"/>
      <c r="B29" s="54"/>
      <c r="C29" s="54"/>
      <c r="D29" s="55"/>
      <c r="E29" s="56"/>
      <c r="F29" s="57"/>
      <c r="G29" s="57"/>
      <c r="H29" s="59"/>
      <c r="I29" s="58"/>
    </row>
    <row r="30" spans="1:9" ht="12.75">
      <c r="A30" s="53"/>
      <c r="B30" s="54"/>
      <c r="C30" s="54"/>
      <c r="D30" s="55"/>
      <c r="E30" s="56"/>
      <c r="F30" s="57"/>
      <c r="G30" s="59"/>
      <c r="H30" s="57"/>
      <c r="I30" s="58"/>
    </row>
    <row r="31" spans="1:9" ht="12.75">
      <c r="A31" s="53"/>
      <c r="B31" s="54"/>
      <c r="C31" s="54"/>
      <c r="D31" s="55"/>
      <c r="E31" s="56"/>
      <c r="F31" s="57"/>
      <c r="G31" s="59"/>
      <c r="H31" s="57"/>
      <c r="I31" s="58"/>
    </row>
    <row r="32" spans="1:9" ht="12.75">
      <c r="A32" s="53"/>
      <c r="B32" s="54"/>
      <c r="C32" s="54"/>
      <c r="D32" s="55"/>
      <c r="E32" s="56"/>
      <c r="F32" s="57"/>
      <c r="G32" s="59"/>
      <c r="H32" s="57"/>
      <c r="I32" s="58"/>
    </row>
    <row r="33" spans="1:10" ht="12.75">
      <c r="A33" s="42"/>
      <c r="B33" s="43"/>
      <c r="C33" s="43"/>
      <c r="D33" s="44"/>
      <c r="E33" s="45"/>
      <c r="F33" s="65"/>
      <c r="G33" s="59"/>
      <c r="H33" s="65"/>
      <c r="I33" s="46"/>
      <c r="J33" s="64"/>
    </row>
    <row r="34" spans="1:10" ht="12.75">
      <c r="A34" s="47"/>
      <c r="B34" s="48"/>
      <c r="C34" s="48"/>
      <c r="D34" s="49"/>
      <c r="E34" s="50"/>
      <c r="F34" s="51"/>
      <c r="G34" s="52"/>
      <c r="H34" s="51"/>
      <c r="I34" s="52"/>
      <c r="J34" s="68"/>
    </row>
    <row r="35" spans="1:11" ht="12.75">
      <c r="A35" s="115" t="s">
        <v>0</v>
      </c>
      <c r="B35" s="115" t="s">
        <v>1</v>
      </c>
      <c r="C35" s="115" t="s">
        <v>2</v>
      </c>
      <c r="D35" s="113" t="s">
        <v>3</v>
      </c>
      <c r="E35" s="113" t="s">
        <v>4</v>
      </c>
      <c r="F35" s="113" t="s">
        <v>5</v>
      </c>
      <c r="G35" s="117" t="s">
        <v>6</v>
      </c>
      <c r="H35" s="118"/>
      <c r="I35" s="118"/>
      <c r="J35" s="119"/>
      <c r="K35" s="69"/>
    </row>
    <row r="36" spans="1:10" ht="30.75" customHeight="1">
      <c r="A36" s="115"/>
      <c r="B36" s="116"/>
      <c r="C36" s="116"/>
      <c r="D36" s="114"/>
      <c r="E36" s="114"/>
      <c r="F36" s="114"/>
      <c r="G36" s="6">
        <v>2003</v>
      </c>
      <c r="H36" s="5">
        <v>2004</v>
      </c>
      <c r="I36" s="5">
        <v>2005</v>
      </c>
      <c r="J36" s="81">
        <v>2006</v>
      </c>
    </row>
    <row r="37" spans="1:10" s="2" customFormat="1" ht="9.7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s="2" customFormat="1" ht="48.75" customHeight="1">
      <c r="A38" s="94">
        <v>11</v>
      </c>
      <c r="B38" s="96" t="s">
        <v>40</v>
      </c>
      <c r="C38" s="96" t="s">
        <v>20</v>
      </c>
      <c r="D38" s="96" t="s">
        <v>8</v>
      </c>
      <c r="E38" s="95" t="s">
        <v>14</v>
      </c>
      <c r="F38" s="107">
        <v>115000</v>
      </c>
      <c r="G38" s="105">
        <v>15000</v>
      </c>
      <c r="H38" s="106">
        <v>100000</v>
      </c>
      <c r="I38" s="94"/>
      <c r="J38" s="94"/>
    </row>
    <row r="39" spans="1:10" ht="48">
      <c r="A39" s="30">
        <v>12</v>
      </c>
      <c r="B39" s="20" t="s">
        <v>37</v>
      </c>
      <c r="C39" s="20" t="s">
        <v>20</v>
      </c>
      <c r="D39" s="21" t="s">
        <v>8</v>
      </c>
      <c r="E39" s="22" t="s">
        <v>14</v>
      </c>
      <c r="F39" s="23">
        <v>902000</v>
      </c>
      <c r="G39" s="34">
        <v>602000</v>
      </c>
      <c r="H39" s="23">
        <v>300000</v>
      </c>
      <c r="I39" s="24"/>
      <c r="J39" s="67"/>
    </row>
    <row r="40" spans="1:10" ht="38.25" customHeight="1">
      <c r="A40" s="71">
        <v>13</v>
      </c>
      <c r="B40" s="72" t="s">
        <v>38</v>
      </c>
      <c r="C40" s="72" t="s">
        <v>20</v>
      </c>
      <c r="D40" s="73" t="s">
        <v>8</v>
      </c>
      <c r="E40" s="74" t="s">
        <v>14</v>
      </c>
      <c r="F40" s="80">
        <v>310000</v>
      </c>
      <c r="G40" s="76">
        <v>50000</v>
      </c>
      <c r="H40" s="80">
        <v>260000</v>
      </c>
      <c r="I40" s="77"/>
      <c r="J40" s="78"/>
    </row>
    <row r="41" spans="1:10" s="9" customFormat="1" ht="22.5" customHeight="1">
      <c r="A41" s="26" t="s">
        <v>15</v>
      </c>
      <c r="B41" s="79"/>
      <c r="C41" s="79"/>
      <c r="D41" s="26"/>
      <c r="E41" s="26"/>
      <c r="F41" s="60">
        <f>F23+F24+F39+F40+F38</f>
        <v>2549383</v>
      </c>
      <c r="G41" s="60">
        <f>G23+G24+G39+G40+G38</f>
        <v>670200</v>
      </c>
      <c r="H41" s="60">
        <f>H23+H24+H39+H40+H38</f>
        <v>1262000</v>
      </c>
      <c r="I41" s="60">
        <v>600000</v>
      </c>
      <c r="J41" s="70"/>
    </row>
    <row r="42" spans="1:10" ht="32.25" customHeight="1">
      <c r="A42" s="83">
        <v>14</v>
      </c>
      <c r="B42" s="84" t="s">
        <v>27</v>
      </c>
      <c r="C42" s="85" t="s">
        <v>24</v>
      </c>
      <c r="D42" s="86" t="s">
        <v>8</v>
      </c>
      <c r="E42" s="87" t="s">
        <v>28</v>
      </c>
      <c r="F42" s="88">
        <v>13972352</v>
      </c>
      <c r="G42" s="89">
        <v>2280000</v>
      </c>
      <c r="H42" s="88">
        <v>2800000</v>
      </c>
      <c r="I42" s="90"/>
      <c r="J42" s="67"/>
    </row>
    <row r="43" spans="1:10" ht="30.75" customHeight="1">
      <c r="A43" s="19">
        <v>15</v>
      </c>
      <c r="B43" s="91" t="s">
        <v>29</v>
      </c>
      <c r="C43" s="36" t="s">
        <v>21</v>
      </c>
      <c r="D43" s="37" t="s">
        <v>8</v>
      </c>
      <c r="E43" s="38" t="s">
        <v>17</v>
      </c>
      <c r="F43" s="39">
        <v>4803211</v>
      </c>
      <c r="G43" s="40">
        <v>420000</v>
      </c>
      <c r="H43" s="39">
        <v>3000000</v>
      </c>
      <c r="I43" s="41"/>
      <c r="J43" s="82"/>
    </row>
    <row r="44" spans="1:10" ht="32.25" customHeight="1">
      <c r="A44" s="93">
        <v>16</v>
      </c>
      <c r="B44" s="97" t="s">
        <v>33</v>
      </c>
      <c r="C44" s="101" t="s">
        <v>24</v>
      </c>
      <c r="D44" s="102" t="s">
        <v>8</v>
      </c>
      <c r="E44" s="103">
        <v>2004</v>
      </c>
      <c r="F44" s="98">
        <v>140000</v>
      </c>
      <c r="G44" s="99"/>
      <c r="H44" s="98">
        <v>140000</v>
      </c>
      <c r="I44" s="100"/>
      <c r="J44" s="104"/>
    </row>
    <row r="45" spans="1:10" ht="32.25" customHeight="1">
      <c r="A45" s="30">
        <v>17</v>
      </c>
      <c r="B45" s="20" t="s">
        <v>41</v>
      </c>
      <c r="C45" s="20" t="s">
        <v>21</v>
      </c>
      <c r="D45" s="21" t="s">
        <v>8</v>
      </c>
      <c r="E45" s="22" t="s">
        <v>17</v>
      </c>
      <c r="F45" s="23">
        <v>1079426</v>
      </c>
      <c r="G45" s="34">
        <v>35000</v>
      </c>
      <c r="H45" s="23">
        <v>1000000</v>
      </c>
      <c r="I45" s="24"/>
      <c r="J45" s="67"/>
    </row>
    <row r="46" spans="1:10" s="9" customFormat="1" ht="22.5" customHeight="1">
      <c r="A46" s="26" t="s">
        <v>16</v>
      </c>
      <c r="B46" s="27"/>
      <c r="C46" s="28"/>
      <c r="D46" s="25"/>
      <c r="E46" s="29"/>
      <c r="F46" s="60">
        <f>SUM(F42:F45)</f>
        <v>19994989</v>
      </c>
      <c r="G46" s="60">
        <f>SUM(,G42:G44,G45)</f>
        <v>2735000</v>
      </c>
      <c r="H46" s="60">
        <f>SUM(H42:H45)</f>
        <v>6940000</v>
      </c>
      <c r="I46" s="60"/>
      <c r="J46" s="70"/>
    </row>
    <row r="47" spans="1:10" s="9" customFormat="1" ht="8.25" customHeight="1" thickBot="1">
      <c r="A47" s="15"/>
      <c r="B47" s="16"/>
      <c r="C47" s="16"/>
      <c r="D47" s="15"/>
      <c r="E47" s="15"/>
      <c r="F47" s="17"/>
      <c r="G47" s="17"/>
      <c r="H47" s="17"/>
      <c r="I47" s="17"/>
      <c r="J47" s="92"/>
    </row>
    <row r="48" spans="1:10" s="9" customFormat="1" ht="24.75" customHeight="1" thickTop="1">
      <c r="A48" s="110" t="s">
        <v>18</v>
      </c>
      <c r="B48" s="111"/>
      <c r="C48" s="11"/>
      <c r="D48" s="12"/>
      <c r="E48" s="13"/>
      <c r="F48" s="18">
        <f>F22+F41+F46</f>
        <v>90612797</v>
      </c>
      <c r="G48" s="18">
        <f>G22+G41+G46</f>
        <v>3834363</v>
      </c>
      <c r="H48" s="18">
        <f>H22+H41+H46</f>
        <v>27528112</v>
      </c>
      <c r="I48" s="18">
        <f>I21+I24</f>
        <v>29481000</v>
      </c>
      <c r="J48" s="109">
        <f>J21</f>
        <v>19310000</v>
      </c>
    </row>
    <row r="49" spans="2:4" ht="12.75">
      <c r="B49" s="4"/>
      <c r="C49" s="4"/>
      <c r="D49" s="3"/>
    </row>
    <row r="50" spans="2:4" ht="12.75">
      <c r="B50" s="4"/>
      <c r="C50" s="4"/>
      <c r="D50" s="3"/>
    </row>
    <row r="51" spans="2:4" ht="12.75">
      <c r="B51" s="4"/>
      <c r="C51" s="4"/>
      <c r="D51" s="3"/>
    </row>
    <row r="52" spans="2:4" ht="12.75">
      <c r="B52" s="4"/>
      <c r="C52" s="4"/>
      <c r="D52" s="3"/>
    </row>
    <row r="53" spans="2:4" ht="12.75">
      <c r="B53" s="4"/>
      <c r="C53" s="4"/>
      <c r="D53" s="3"/>
    </row>
    <row r="54" spans="2:4" ht="12.75">
      <c r="B54" s="4"/>
      <c r="C54" s="4"/>
      <c r="D54" s="3"/>
    </row>
    <row r="55" spans="2:4" ht="12.75">
      <c r="B55" s="4"/>
      <c r="C55" s="4"/>
      <c r="D55" s="3"/>
    </row>
    <row r="56" spans="2:4" ht="12.75">
      <c r="B56" s="4"/>
      <c r="C56" s="4"/>
      <c r="D56" s="3"/>
    </row>
    <row r="57" spans="2:4" ht="12.75">
      <c r="B57" s="4"/>
      <c r="C57" s="4"/>
      <c r="D57" s="3"/>
    </row>
    <row r="58" spans="2:4" ht="12.75">
      <c r="B58" s="4"/>
      <c r="C58" s="4"/>
      <c r="D58" s="3"/>
    </row>
    <row r="59" spans="2:4" ht="12.75">
      <c r="B59" s="4"/>
      <c r="C59" s="4"/>
      <c r="D59" s="3"/>
    </row>
    <row r="60" spans="2:4" ht="12.75">
      <c r="B60" s="4"/>
      <c r="C60" s="4"/>
      <c r="D60" s="3"/>
    </row>
    <row r="61" spans="2:4" ht="12.75">
      <c r="B61" s="4"/>
      <c r="C61" s="4"/>
      <c r="D61" s="3"/>
    </row>
    <row r="62" spans="2:4" ht="12.75">
      <c r="B62" s="4"/>
      <c r="C62" s="4"/>
      <c r="D62" s="3"/>
    </row>
    <row r="63" spans="2:4" ht="12.75">
      <c r="B63" s="4"/>
      <c r="C63" s="4"/>
      <c r="D63" s="3"/>
    </row>
    <row r="64" spans="2:4" ht="12.75">
      <c r="B64" s="4"/>
      <c r="C64" s="4"/>
      <c r="D64" s="3"/>
    </row>
    <row r="65" spans="2:4" ht="12.75">
      <c r="B65" s="4"/>
      <c r="C65" s="4"/>
      <c r="D65" s="3"/>
    </row>
    <row r="66" spans="2:4" ht="12.75">
      <c r="B66" s="4"/>
      <c r="C66" s="4"/>
      <c r="D66" s="3"/>
    </row>
    <row r="67" spans="2:4" ht="12.75">
      <c r="B67" s="4"/>
      <c r="C67" s="4"/>
      <c r="D67" s="3"/>
    </row>
    <row r="68" spans="2:4" ht="12.75">
      <c r="B68" s="4"/>
      <c r="C68" s="4"/>
      <c r="D68" s="3"/>
    </row>
    <row r="69" spans="2:4" ht="12.75">
      <c r="B69" s="4"/>
      <c r="C69" s="4"/>
      <c r="D69" s="3"/>
    </row>
    <row r="70" spans="2:4" ht="12.75">
      <c r="B70" s="4"/>
      <c r="C70" s="4"/>
      <c r="D70" s="3"/>
    </row>
    <row r="71" spans="2:4" ht="12.75">
      <c r="B71" s="4"/>
      <c r="C71" s="4"/>
      <c r="D71" s="3"/>
    </row>
    <row r="72" spans="2:4" ht="12.75">
      <c r="B72" s="4"/>
      <c r="C72" s="4"/>
      <c r="D72" s="3"/>
    </row>
    <row r="73" spans="2:4" ht="12.75">
      <c r="B73" s="4"/>
      <c r="C73" s="4"/>
      <c r="D73" s="3"/>
    </row>
    <row r="74" spans="2:4" ht="12.75">
      <c r="B74" s="4"/>
      <c r="C74" s="4"/>
      <c r="D74" s="3"/>
    </row>
    <row r="75" spans="2:4" ht="12.75">
      <c r="B75" s="4"/>
      <c r="C75" s="4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</sheetData>
  <mergeCells count="16">
    <mergeCell ref="G35:J35"/>
    <mergeCell ref="B9:I9"/>
    <mergeCell ref="A11:A12"/>
    <mergeCell ref="B11:B12"/>
    <mergeCell ref="C11:C12"/>
    <mergeCell ref="D11:D12"/>
    <mergeCell ref="G11:J11"/>
    <mergeCell ref="A48:B48"/>
    <mergeCell ref="E11:E12"/>
    <mergeCell ref="F11:F12"/>
    <mergeCell ref="F35:F36"/>
    <mergeCell ref="A35:A36"/>
    <mergeCell ref="B35:B36"/>
    <mergeCell ref="C35:C36"/>
    <mergeCell ref="D35:D36"/>
    <mergeCell ref="E35:E36"/>
  </mergeCells>
  <printOptions horizontalCentered="1"/>
  <pageMargins left="0.7874015748031497" right="0.7874015748031497" top="0.3" bottom="0.28" header="0.36" footer="0.3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2004-01-12T13:40:34Z</cp:lastPrinted>
  <dcterms:created xsi:type="dcterms:W3CDTF">2002-12-12T07:52:44Z</dcterms:created>
  <dcterms:modified xsi:type="dcterms:W3CDTF">2004-01-12T13:43:09Z</dcterms:modified>
  <cp:category/>
  <cp:version/>
  <cp:contentType/>
  <cp:contentStatus/>
</cp:coreProperties>
</file>