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<sst xmlns="http://schemas.openxmlformats.org/spreadsheetml/2006/main" count="70" uniqueCount="58">
  <si>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Wydatki * na programy i projekty realizowane</t>
  </si>
  <si>
    <t>ze środków funduszy strukturalnych i Funduszu Spójności ( art.. 124 ust. 1 pkt 4a ustawy o finansach publicznych)</t>
  </si>
  <si>
    <t xml:space="preserve">L.p. </t>
  </si>
  <si>
    <t>Projekt</t>
  </si>
  <si>
    <t>Wydatki w okresie realizacji projektu (całkowita wartość projektu</t>
  </si>
  <si>
    <t>w tym:</t>
  </si>
  <si>
    <t>Planowane wydatki</t>
  </si>
  <si>
    <t>2005 r.</t>
  </si>
  <si>
    <t>z tego:</t>
  </si>
  <si>
    <t>Środki z budżetu krajowego**</t>
  </si>
  <si>
    <t>Środki z budżetu UE</t>
  </si>
  <si>
    <t>z tego źródła finansowania:</t>
  </si>
  <si>
    <t>obligacje</t>
  </si>
  <si>
    <t>Wydatki razem</t>
  </si>
  <si>
    <t>środki z budżetu krajow</t>
  </si>
  <si>
    <t>poż i kredyty</t>
  </si>
  <si>
    <t>(6+7)</t>
  </si>
  <si>
    <t>Klasyfikacja    (dział, rozdział)</t>
  </si>
  <si>
    <t>środki z budżet UE</t>
  </si>
  <si>
    <t>(9+13)</t>
  </si>
  <si>
    <t>(10+11+12)</t>
  </si>
  <si>
    <t>(14+15+16+17)</t>
  </si>
  <si>
    <t>Wydatki majątkowe razem</t>
  </si>
  <si>
    <t>z tego              2004</t>
  </si>
  <si>
    <t>.........</t>
  </si>
  <si>
    <t>1.1</t>
  </si>
  <si>
    <t>I</t>
  </si>
  <si>
    <t>X</t>
  </si>
  <si>
    <t>*</t>
  </si>
  <si>
    <t>wydatki obejmują wydatki bieżące i majątkowe ( dotyczace inwestycji rocznych i ujętychw wieloletnim programie inwestycyjnym)</t>
  </si>
  <si>
    <t>**</t>
  </si>
  <si>
    <t>środki własne JST, współfinansowanie z budżetu państwa oraz inne</t>
  </si>
  <si>
    <t>poż na prefinansowanie z budż państwa</t>
  </si>
  <si>
    <t>Rady Gminy Lesznowola</t>
  </si>
  <si>
    <t>Załącznik Nr 7</t>
  </si>
  <si>
    <t>oblig</t>
  </si>
  <si>
    <t>pozos-            tałe**</t>
  </si>
  <si>
    <t>pozos-           tałe</t>
  </si>
  <si>
    <t xml:space="preserve">   Priorytet II</t>
  </si>
  <si>
    <t xml:space="preserve">Kompleksowy program gospodarki wodno-ściekowej gminy Lesznowola   </t>
  </si>
  <si>
    <t>Program :ZPORR</t>
  </si>
  <si>
    <t>II</t>
  </si>
  <si>
    <t>2.1</t>
  </si>
  <si>
    <t>Budowa przedszkola w Mysiadle</t>
  </si>
  <si>
    <r>
      <t xml:space="preserve">Program : Fundusz Spójności </t>
    </r>
    <r>
      <rPr>
        <i/>
        <sz val="8"/>
        <rFont val="Arial CE"/>
        <family val="2"/>
      </rPr>
      <t>sektor - Ochrona środowiska</t>
    </r>
  </si>
  <si>
    <t xml:space="preserve">     Działanie : Gospodarka wodno-ściekowa</t>
  </si>
  <si>
    <t>Program : ZPORR</t>
  </si>
  <si>
    <t>2.2</t>
  </si>
  <si>
    <t>Budowa parkingu i boiska przy szkole w Lesznowoli</t>
  </si>
  <si>
    <t>OGÓŁEM I</t>
  </si>
  <si>
    <t>OGÓŁEM II</t>
  </si>
  <si>
    <t>OGÓŁEM I+II</t>
  </si>
  <si>
    <t xml:space="preserve">   Priorytet : Rozwój lokalny </t>
  </si>
  <si>
    <t xml:space="preserve">     Działanie: 3.5.1 -infrastruktura lokalna </t>
  </si>
  <si>
    <t>z tego do         2004</t>
  </si>
  <si>
    <t>Kategor interwencji fundusz struktu-   ralnych</t>
  </si>
  <si>
    <t>do Uchwały Nr189/XXVI/2004</t>
  </si>
  <si>
    <t>z dnia  22 grudnia  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</si>
</sst>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5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3.25390625" style="0" customWidth="1"/>
    <col min="2" max="2" width="14.25390625" style="0" customWidth="1"/>
    <col min="3" max="3" width="7.125" style="0" customWidth="1"/>
    <col min="4" max="4" width="6.75390625" style="0" customWidth="1"/>
    <col min="5" max="5" width="8.75390625" style="0" customWidth="1"/>
    <col min="6" max="6" width="8.375" style="0" customWidth="1"/>
    <col min="7" max="7" width="8.625" style="0" customWidth="1"/>
    <col min="8" max="10" width="8.75390625" style="0" customWidth="1"/>
    <col min="11" max="11" width="4.75390625" style="0" customWidth="1"/>
    <col min="12" max="13" width="8.75390625" style="0" customWidth="1"/>
    <col min="14" max="14" width="6.75390625" style="0" customWidth="1"/>
    <col min="15" max="15" width="5.125" style="0" customWidth="1"/>
    <col min="16" max="16" width="5.25390625" style="0" customWidth="1"/>
    <col min="17" max="17" width="8.75390625" style="0" customWidth="1"/>
  </cols>
  <sheetData>
    <row r="1" spans="14:16" ht="15.75">
      <c r="N1" s="15" t="s">
        <v>34</v>
      </c>
      <c r="O1" s="16"/>
      <c r="P1" s="17"/>
    </row>
    <row r="2" spans="14:16" ht="3.75" customHeight="1">
      <c r="N2" s="15"/>
      <c r="O2" s="16"/>
      <c r="P2" s="17"/>
    </row>
    <row r="3" spans="14:16" ht="12.75">
      <c r="N3" s="18" t="s">
        <v>56</v>
      </c>
      <c r="O3" s="18"/>
      <c r="P3" s="16"/>
    </row>
    <row r="4" spans="14:16" ht="12.75">
      <c r="N4" s="18" t="s">
        <v>33</v>
      </c>
      <c r="O4" s="18"/>
      <c r="P4" s="16"/>
    </row>
    <row r="5" spans="14:16" ht="12.75">
      <c r="N5" s="19" t="s">
        <v>57</v>
      </c>
      <c r="O5" s="19"/>
      <c r="P5" s="16"/>
    </row>
    <row r="6" ht="6" customHeight="1"/>
    <row r="7" spans="1:17" ht="12.7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.7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8" ht="11.25" customHeight="1">
      <c r="A9" s="44" t="s">
        <v>2</v>
      </c>
      <c r="B9" s="44" t="s">
        <v>3</v>
      </c>
      <c r="C9" s="42" t="s">
        <v>55</v>
      </c>
      <c r="D9" s="42" t="s">
        <v>17</v>
      </c>
      <c r="E9" s="42" t="s">
        <v>4</v>
      </c>
      <c r="F9" s="42" t="s">
        <v>5</v>
      </c>
      <c r="G9" s="42"/>
      <c r="H9" s="42" t="s">
        <v>6</v>
      </c>
      <c r="I9" s="42"/>
      <c r="J9" s="42"/>
      <c r="K9" s="42"/>
      <c r="L9" s="42"/>
      <c r="M9" s="42"/>
      <c r="N9" s="42"/>
      <c r="O9" s="42"/>
      <c r="P9" s="42"/>
      <c r="Q9" s="42"/>
      <c r="R9" s="2"/>
    </row>
    <row r="10" spans="1:18" ht="11.25" customHeight="1">
      <c r="A10" s="44"/>
      <c r="B10" s="44"/>
      <c r="C10" s="42"/>
      <c r="D10" s="42"/>
      <c r="E10" s="42"/>
      <c r="F10" s="42" t="s">
        <v>14</v>
      </c>
      <c r="G10" s="42" t="s">
        <v>18</v>
      </c>
      <c r="H10" s="39" t="s">
        <v>7</v>
      </c>
      <c r="I10" s="39"/>
      <c r="J10" s="39"/>
      <c r="K10" s="39"/>
      <c r="L10" s="39"/>
      <c r="M10" s="39"/>
      <c r="N10" s="39"/>
      <c r="O10" s="39"/>
      <c r="P10" s="39"/>
      <c r="Q10" s="39"/>
      <c r="R10" s="1"/>
    </row>
    <row r="11" spans="1:18" ht="11.25" customHeight="1">
      <c r="A11" s="44"/>
      <c r="B11" s="44"/>
      <c r="C11" s="42"/>
      <c r="D11" s="42"/>
      <c r="E11" s="42"/>
      <c r="F11" s="42"/>
      <c r="G11" s="42"/>
      <c r="H11" s="42" t="s">
        <v>13</v>
      </c>
      <c r="I11" s="39" t="s">
        <v>8</v>
      </c>
      <c r="J11" s="39"/>
      <c r="K11" s="39"/>
      <c r="L11" s="39"/>
      <c r="M11" s="39"/>
      <c r="N11" s="39"/>
      <c r="O11" s="39"/>
      <c r="P11" s="39"/>
      <c r="Q11" s="39"/>
      <c r="R11" s="1"/>
    </row>
    <row r="12" spans="1:17" ht="11.25" customHeight="1">
      <c r="A12" s="44"/>
      <c r="B12" s="44"/>
      <c r="C12" s="42"/>
      <c r="D12" s="42"/>
      <c r="E12" s="42"/>
      <c r="F12" s="42"/>
      <c r="G12" s="42"/>
      <c r="H12" s="42"/>
      <c r="I12" s="39" t="s">
        <v>9</v>
      </c>
      <c r="J12" s="39"/>
      <c r="K12" s="39"/>
      <c r="L12" s="39"/>
      <c r="M12" s="39" t="s">
        <v>10</v>
      </c>
      <c r="N12" s="39"/>
      <c r="O12" s="39"/>
      <c r="P12" s="39"/>
      <c r="Q12" s="39"/>
    </row>
    <row r="13" spans="1:17" ht="12.75">
      <c r="A13" s="44"/>
      <c r="B13" s="44"/>
      <c r="C13" s="42"/>
      <c r="D13" s="42"/>
      <c r="E13" s="42"/>
      <c r="F13" s="42"/>
      <c r="G13" s="42"/>
      <c r="H13" s="42"/>
      <c r="I13" s="42" t="s">
        <v>13</v>
      </c>
      <c r="J13" s="39" t="s">
        <v>11</v>
      </c>
      <c r="K13" s="39"/>
      <c r="L13" s="39"/>
      <c r="M13" s="42" t="s">
        <v>13</v>
      </c>
      <c r="N13" s="39" t="s">
        <v>11</v>
      </c>
      <c r="O13" s="39"/>
      <c r="P13" s="39"/>
      <c r="Q13" s="39"/>
    </row>
    <row r="14" spans="1:17" ht="57.75" customHeight="1">
      <c r="A14" s="44"/>
      <c r="B14" s="44"/>
      <c r="C14" s="42"/>
      <c r="D14" s="42"/>
      <c r="E14" s="42"/>
      <c r="F14" s="42"/>
      <c r="G14" s="42"/>
      <c r="H14" s="42"/>
      <c r="I14" s="42"/>
      <c r="J14" s="6" t="s">
        <v>15</v>
      </c>
      <c r="K14" s="6" t="s">
        <v>35</v>
      </c>
      <c r="L14" s="6" t="s">
        <v>36</v>
      </c>
      <c r="M14" s="42"/>
      <c r="N14" s="6" t="s">
        <v>32</v>
      </c>
      <c r="O14" s="6" t="s">
        <v>15</v>
      </c>
      <c r="P14" s="6" t="s">
        <v>12</v>
      </c>
      <c r="Q14" s="6" t="s">
        <v>37</v>
      </c>
    </row>
    <row r="15" spans="1:17" ht="12" customHeight="1">
      <c r="A15" s="8"/>
      <c r="B15" s="8"/>
      <c r="C15" s="8"/>
      <c r="D15" s="8"/>
      <c r="E15" s="8" t="s">
        <v>16</v>
      </c>
      <c r="F15" s="8"/>
      <c r="G15" s="8"/>
      <c r="H15" s="8" t="s">
        <v>19</v>
      </c>
      <c r="I15" s="8" t="s">
        <v>20</v>
      </c>
      <c r="J15" s="8"/>
      <c r="K15" s="8"/>
      <c r="L15" s="8"/>
      <c r="M15" s="8" t="s">
        <v>21</v>
      </c>
      <c r="N15" s="8"/>
      <c r="O15" s="7"/>
      <c r="P15" s="7"/>
      <c r="Q15" s="7"/>
    </row>
    <row r="16" spans="1:17" ht="11.2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</row>
    <row r="17" spans="1:17" ht="21.75" customHeight="1">
      <c r="A17" s="7" t="s">
        <v>26</v>
      </c>
      <c r="B17" s="9" t="s">
        <v>22</v>
      </c>
      <c r="C17" s="7"/>
      <c r="D17" s="7" t="s">
        <v>27</v>
      </c>
      <c r="E17" s="22">
        <f>E26</f>
        <v>87787271</v>
      </c>
      <c r="F17" s="22">
        <f>F26</f>
        <v>22576673</v>
      </c>
      <c r="G17" s="22">
        <f>G26</f>
        <v>65210598</v>
      </c>
      <c r="H17" s="9">
        <f>I17+M17</f>
        <v>20165570</v>
      </c>
      <c r="I17" s="9">
        <f>J17+K17+L17</f>
        <v>5207567</v>
      </c>
      <c r="J17" s="9">
        <v>1739900</v>
      </c>
      <c r="K17" s="9"/>
      <c r="L17" s="9">
        <v>3467667</v>
      </c>
      <c r="M17" s="9">
        <f>N17+O17+P17+Q17</f>
        <v>14958003</v>
      </c>
      <c r="N17" s="9"/>
      <c r="O17" s="9"/>
      <c r="P17" s="9"/>
      <c r="Q17" s="9">
        <v>14958003</v>
      </c>
    </row>
    <row r="18" spans="1:17" ht="45.75" customHeight="1">
      <c r="A18" s="39" t="s">
        <v>25</v>
      </c>
      <c r="B18" s="10" t="s">
        <v>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1.25" customHeight="1">
      <c r="A19" s="39"/>
      <c r="B19" s="9" t="s">
        <v>38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32.25" customHeight="1">
      <c r="A20" s="39"/>
      <c r="B20" s="20" t="s">
        <v>45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69" customHeight="1">
      <c r="A21" s="39"/>
      <c r="B21" s="21" t="s">
        <v>39</v>
      </c>
      <c r="C21" s="7"/>
      <c r="D21" s="9"/>
      <c r="E21" s="22">
        <f aca="true" t="shared" si="0" ref="E21:Q21">E26</f>
        <v>87787271</v>
      </c>
      <c r="F21" s="22">
        <f t="shared" si="0"/>
        <v>22576673</v>
      </c>
      <c r="G21" s="22">
        <f t="shared" si="0"/>
        <v>65210598</v>
      </c>
      <c r="H21" s="22">
        <f t="shared" si="0"/>
        <v>87787271</v>
      </c>
      <c r="I21" s="22">
        <f t="shared" si="0"/>
        <v>22576673</v>
      </c>
      <c r="J21" s="22">
        <f t="shared" si="0"/>
        <v>11384650</v>
      </c>
      <c r="K21" s="22">
        <f t="shared" si="0"/>
        <v>0</v>
      </c>
      <c r="L21" s="22">
        <f t="shared" si="0"/>
        <v>10891882</v>
      </c>
      <c r="M21" s="22">
        <f t="shared" si="0"/>
        <v>65210598</v>
      </c>
      <c r="N21" s="22">
        <f t="shared" si="0"/>
        <v>0</v>
      </c>
      <c r="O21" s="22">
        <f t="shared" si="0"/>
        <v>0</v>
      </c>
      <c r="P21" s="22">
        <f t="shared" si="0"/>
        <v>0</v>
      </c>
      <c r="Q21" s="22">
        <f t="shared" si="0"/>
        <v>65210598</v>
      </c>
    </row>
    <row r="22" spans="1:17" ht="25.5" customHeight="1">
      <c r="A22" s="39"/>
      <c r="B22" s="9" t="s">
        <v>23</v>
      </c>
      <c r="C22" s="40"/>
      <c r="D22" s="40"/>
      <c r="E22" s="22">
        <f>F22+G22</f>
        <v>300141</v>
      </c>
      <c r="F22" s="22">
        <v>300141</v>
      </c>
      <c r="G22" s="9"/>
      <c r="H22" s="40"/>
      <c r="I22" s="12">
        <v>300141</v>
      </c>
      <c r="J22" s="12"/>
      <c r="K22" s="12"/>
      <c r="L22" s="12"/>
      <c r="M22" s="12">
        <f>N22+O22+P22+Q22</f>
        <v>0</v>
      </c>
      <c r="N22" s="12"/>
      <c r="O22" s="12"/>
      <c r="P22" s="12"/>
      <c r="Q22" s="12"/>
    </row>
    <row r="23" spans="1:17" ht="25.5" customHeight="1">
      <c r="A23" s="39"/>
      <c r="B23" s="9">
        <v>2005</v>
      </c>
      <c r="C23" s="40"/>
      <c r="D23" s="40"/>
      <c r="E23" s="9">
        <f>F23+G23</f>
        <v>20165570</v>
      </c>
      <c r="F23" s="9">
        <f>I17</f>
        <v>5207567</v>
      </c>
      <c r="G23" s="22">
        <f>M17</f>
        <v>14958003</v>
      </c>
      <c r="H23" s="40"/>
      <c r="I23" s="12">
        <f>J23+K23+L23</f>
        <v>5207567</v>
      </c>
      <c r="J23" s="13">
        <f>J17</f>
        <v>1739900</v>
      </c>
      <c r="K23" s="13"/>
      <c r="L23" s="13">
        <f>L17</f>
        <v>3467667</v>
      </c>
      <c r="M23" s="12">
        <f>M17</f>
        <v>14958003</v>
      </c>
      <c r="N23" s="13"/>
      <c r="O23" s="13"/>
      <c r="P23" s="13"/>
      <c r="Q23" s="13">
        <f>Q17</f>
        <v>14958003</v>
      </c>
    </row>
    <row r="24" spans="1:17" ht="26.25" customHeight="1">
      <c r="A24" s="39"/>
      <c r="B24" s="9">
        <v>2006</v>
      </c>
      <c r="C24" s="40"/>
      <c r="D24" s="40"/>
      <c r="E24" s="9">
        <f>F24+G24</f>
        <v>33654610</v>
      </c>
      <c r="F24" s="9">
        <f>I24</f>
        <v>8451915</v>
      </c>
      <c r="G24" s="9">
        <f>M24</f>
        <v>25202695</v>
      </c>
      <c r="H24" s="40"/>
      <c r="I24" s="12">
        <f>J24+K24+L24</f>
        <v>8451915</v>
      </c>
      <c r="J24" s="23">
        <v>3301750</v>
      </c>
      <c r="K24" s="13"/>
      <c r="L24" s="13">
        <f>4923665+226500</f>
        <v>5150165</v>
      </c>
      <c r="M24" s="12">
        <f>N24+O24+P24+Q24</f>
        <v>25202695</v>
      </c>
      <c r="N24" s="13"/>
      <c r="O24" s="13"/>
      <c r="P24" s="13"/>
      <c r="Q24" s="13">
        <v>25202695</v>
      </c>
    </row>
    <row r="25" spans="1:17" ht="25.5" customHeight="1" thickBot="1">
      <c r="A25" s="39"/>
      <c r="B25" s="27">
        <v>2007</v>
      </c>
      <c r="C25" s="41"/>
      <c r="D25" s="41"/>
      <c r="E25" s="12">
        <f>F25+G25</f>
        <v>33666950</v>
      </c>
      <c r="F25" s="12">
        <f>I25</f>
        <v>8617050</v>
      </c>
      <c r="G25" s="12">
        <f>M25</f>
        <v>25049900</v>
      </c>
      <c r="H25" s="41"/>
      <c r="I25" s="12">
        <f>J25+K25+L25</f>
        <v>8617050</v>
      </c>
      <c r="J25" s="13">
        <v>6343000</v>
      </c>
      <c r="K25" s="13"/>
      <c r="L25" s="13">
        <v>2274050</v>
      </c>
      <c r="M25" s="12">
        <f>N25+O25+P25+Q25</f>
        <v>25049900</v>
      </c>
      <c r="N25" s="13"/>
      <c r="O25" s="13"/>
      <c r="P25" s="13"/>
      <c r="Q25" s="13">
        <v>25049900</v>
      </c>
    </row>
    <row r="26" spans="1:17" ht="27" customHeight="1">
      <c r="A26" s="26"/>
      <c r="B26" s="34" t="s">
        <v>49</v>
      </c>
      <c r="C26" s="45" t="s">
        <v>27</v>
      </c>
      <c r="D26" s="45"/>
      <c r="E26" s="35">
        <f>SUM(E22:E25)</f>
        <v>87787271</v>
      </c>
      <c r="F26" s="35">
        <f aca="true" t="shared" si="1" ref="F26:Q26">SUM(F22:F25)</f>
        <v>22576673</v>
      </c>
      <c r="G26" s="35">
        <f t="shared" si="1"/>
        <v>65210598</v>
      </c>
      <c r="H26" s="35">
        <f>M26+I26</f>
        <v>87787271</v>
      </c>
      <c r="I26" s="35">
        <f t="shared" si="1"/>
        <v>22576673</v>
      </c>
      <c r="J26" s="35">
        <f t="shared" si="1"/>
        <v>11384650</v>
      </c>
      <c r="K26" s="35">
        <f t="shared" si="1"/>
        <v>0</v>
      </c>
      <c r="L26" s="35">
        <f t="shared" si="1"/>
        <v>10891882</v>
      </c>
      <c r="M26" s="35">
        <f t="shared" si="1"/>
        <v>65210598</v>
      </c>
      <c r="N26" s="35">
        <f t="shared" si="1"/>
        <v>0</v>
      </c>
      <c r="O26" s="35">
        <f t="shared" si="1"/>
        <v>0</v>
      </c>
      <c r="P26" s="35">
        <f t="shared" si="1"/>
        <v>0</v>
      </c>
      <c r="Q26" s="36">
        <f t="shared" si="1"/>
        <v>65210598</v>
      </c>
    </row>
    <row r="27" spans="1:17" ht="27" customHeight="1">
      <c r="A27" s="7" t="s">
        <v>41</v>
      </c>
      <c r="B27" s="9" t="s">
        <v>22</v>
      </c>
      <c r="C27" s="7"/>
      <c r="D27" s="7" t="s">
        <v>27</v>
      </c>
      <c r="E27" s="9">
        <f>E31+E39</f>
        <v>8705886</v>
      </c>
      <c r="F27" s="9">
        <f aca="true" t="shared" si="2" ref="F27:Q27">F31+F39</f>
        <v>2705886</v>
      </c>
      <c r="G27" s="9">
        <f t="shared" si="2"/>
        <v>6000000</v>
      </c>
      <c r="H27" s="9">
        <f t="shared" si="2"/>
        <v>3300000</v>
      </c>
      <c r="I27" s="9">
        <f t="shared" si="2"/>
        <v>600000</v>
      </c>
      <c r="J27" s="9">
        <f t="shared" si="2"/>
        <v>0</v>
      </c>
      <c r="K27" s="9">
        <f t="shared" si="2"/>
        <v>0</v>
      </c>
      <c r="L27" s="9">
        <f t="shared" si="2"/>
        <v>600000</v>
      </c>
      <c r="M27" s="9">
        <f t="shared" si="2"/>
        <v>2700000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2700000</v>
      </c>
    </row>
    <row r="28" spans="1:17" ht="15.75" customHeight="1">
      <c r="A28" s="39" t="s">
        <v>42</v>
      </c>
      <c r="B28" s="10" t="s">
        <v>40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23.25" customHeight="1">
      <c r="A29" s="39"/>
      <c r="B29" s="25" t="s">
        <v>52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33.75" customHeight="1">
      <c r="A30" s="39"/>
      <c r="B30" s="25" t="s">
        <v>53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36" customHeight="1">
      <c r="A31" s="39"/>
      <c r="B31" s="10" t="s">
        <v>43</v>
      </c>
      <c r="C31" s="7"/>
      <c r="D31" s="9"/>
      <c r="E31" s="9">
        <f>F31+G31</f>
        <v>5608227</v>
      </c>
      <c r="F31" s="9">
        <f>F32+F33+F34+F35</f>
        <v>2308227</v>
      </c>
      <c r="G31" s="9">
        <f>G32+G33+G34+G35</f>
        <v>3300000</v>
      </c>
      <c r="H31" s="9">
        <f>I31+M31</f>
        <v>300000</v>
      </c>
      <c r="I31" s="9">
        <f>I33</f>
        <v>300000</v>
      </c>
      <c r="J31" s="9">
        <f>J33</f>
        <v>0</v>
      </c>
      <c r="K31" s="9">
        <f>K32+K33+K34+K35</f>
        <v>0</v>
      </c>
      <c r="L31" s="22">
        <f aca="true" t="shared" si="3" ref="L31:Q31">L33</f>
        <v>300000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22">
        <f t="shared" si="3"/>
        <v>0</v>
      </c>
    </row>
    <row r="32" spans="1:17" ht="27" customHeight="1">
      <c r="A32" s="39"/>
      <c r="B32" s="9" t="s">
        <v>54</v>
      </c>
      <c r="C32" s="40"/>
      <c r="D32" s="40"/>
      <c r="E32" s="9">
        <f>F32+G32</f>
        <v>108227</v>
      </c>
      <c r="F32" s="9">
        <v>108227</v>
      </c>
      <c r="G32" s="9">
        <v>0</v>
      </c>
      <c r="H32" s="40"/>
      <c r="I32" s="12">
        <f>J32+K32+L32</f>
        <v>108227</v>
      </c>
      <c r="J32" s="12"/>
      <c r="K32" s="12"/>
      <c r="L32" s="32">
        <v>108227</v>
      </c>
      <c r="M32" s="12">
        <f>N32+O32+P32+Q32</f>
        <v>0</v>
      </c>
      <c r="N32" s="12"/>
      <c r="O32" s="12"/>
      <c r="P32" s="12"/>
      <c r="Q32" s="12"/>
    </row>
    <row r="33" spans="1:17" ht="27" customHeight="1">
      <c r="A33" s="39"/>
      <c r="B33" s="9">
        <v>2005</v>
      </c>
      <c r="C33" s="40"/>
      <c r="D33" s="40"/>
      <c r="E33" s="9">
        <f>F33+G33</f>
        <v>300000</v>
      </c>
      <c r="F33" s="22">
        <v>300000</v>
      </c>
      <c r="G33" s="22">
        <v>0</v>
      </c>
      <c r="H33" s="40"/>
      <c r="I33" s="12">
        <f>J33+K33+L33</f>
        <v>300000</v>
      </c>
      <c r="J33" s="13"/>
      <c r="K33" s="13"/>
      <c r="L33" s="23">
        <v>300000</v>
      </c>
      <c r="M33" s="12">
        <f>N33+O33+P33+Q33</f>
        <v>0</v>
      </c>
      <c r="N33" s="13"/>
      <c r="O33" s="13"/>
      <c r="P33" s="13"/>
      <c r="Q33" s="23">
        <v>0</v>
      </c>
    </row>
    <row r="34" spans="1:17" ht="27" customHeight="1">
      <c r="A34" s="39"/>
      <c r="B34" s="9">
        <v>2006</v>
      </c>
      <c r="C34" s="40"/>
      <c r="D34" s="40"/>
      <c r="E34" s="9">
        <f>F34+G34</f>
        <v>5200000</v>
      </c>
      <c r="F34" s="22">
        <v>1900000</v>
      </c>
      <c r="G34" s="22">
        <v>3300000</v>
      </c>
      <c r="H34" s="40"/>
      <c r="I34" s="12">
        <f>J34+K34+L34</f>
        <v>1900000</v>
      </c>
      <c r="J34" s="13"/>
      <c r="K34" s="13"/>
      <c r="L34" s="23">
        <v>1900000</v>
      </c>
      <c r="M34" s="12">
        <f>N34+O34+P34+Q34</f>
        <v>3300000</v>
      </c>
      <c r="N34" s="13"/>
      <c r="O34" s="13"/>
      <c r="P34" s="13"/>
      <c r="Q34" s="23">
        <v>3300000</v>
      </c>
    </row>
    <row r="35" spans="1:17" ht="27" customHeight="1">
      <c r="A35" s="39"/>
      <c r="B35" s="11" t="s">
        <v>24</v>
      </c>
      <c r="C35" s="40"/>
      <c r="D35" s="40"/>
      <c r="E35" s="9">
        <f>F35+G35</f>
        <v>0</v>
      </c>
      <c r="F35" s="9"/>
      <c r="G35" s="9"/>
      <c r="H35" s="40"/>
      <c r="I35" s="12">
        <f>J35+K35+L35</f>
        <v>0</v>
      </c>
      <c r="J35" s="14"/>
      <c r="K35" s="14"/>
      <c r="L35" s="14"/>
      <c r="M35" s="12">
        <f>N35+O35+P35+Q35</f>
        <v>0</v>
      </c>
      <c r="N35" s="14"/>
      <c r="O35" s="14"/>
      <c r="P35" s="14"/>
      <c r="Q35" s="14"/>
    </row>
    <row r="36" spans="1:17" ht="20.25" customHeight="1">
      <c r="A36" s="39" t="s">
        <v>47</v>
      </c>
      <c r="B36" s="10" t="s">
        <v>46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4.75" customHeight="1">
      <c r="A37" s="39"/>
      <c r="B37" s="25" t="s">
        <v>52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35.25" customHeight="1">
      <c r="A38" s="39"/>
      <c r="B38" s="25" t="s">
        <v>53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37.5" customHeight="1">
      <c r="A39" s="39"/>
      <c r="B39" s="10" t="s">
        <v>48</v>
      </c>
      <c r="C39" s="7"/>
      <c r="D39" s="9"/>
      <c r="E39" s="9">
        <f>F39+G39</f>
        <v>3097659</v>
      </c>
      <c r="F39" s="9">
        <f>F40+F41+F42+F43</f>
        <v>397659</v>
      </c>
      <c r="G39" s="9">
        <f>G40+G41+G42+G43</f>
        <v>2700000</v>
      </c>
      <c r="H39" s="9">
        <f>I39+M39</f>
        <v>3000000</v>
      </c>
      <c r="I39" s="9">
        <f aca="true" t="shared" si="4" ref="I39:Q39">I41</f>
        <v>300000</v>
      </c>
      <c r="J39" s="9">
        <f t="shared" si="4"/>
        <v>0</v>
      </c>
      <c r="K39" s="9">
        <f t="shared" si="4"/>
        <v>0</v>
      </c>
      <c r="L39" s="22">
        <f t="shared" si="4"/>
        <v>300000</v>
      </c>
      <c r="M39" s="9">
        <f t="shared" si="4"/>
        <v>2700000</v>
      </c>
      <c r="N39" s="9">
        <f t="shared" si="4"/>
        <v>0</v>
      </c>
      <c r="O39" s="9">
        <f t="shared" si="4"/>
        <v>0</v>
      </c>
      <c r="P39" s="9">
        <f t="shared" si="4"/>
        <v>0</v>
      </c>
      <c r="Q39" s="9">
        <f t="shared" si="4"/>
        <v>2700000</v>
      </c>
    </row>
    <row r="40" spans="1:17" ht="27" customHeight="1">
      <c r="A40" s="39"/>
      <c r="B40" s="9" t="s">
        <v>54</v>
      </c>
      <c r="C40" s="40"/>
      <c r="D40" s="40"/>
      <c r="E40" s="9">
        <f>F40+G40</f>
        <v>97659</v>
      </c>
      <c r="F40" s="9">
        <v>97659</v>
      </c>
      <c r="G40" s="9">
        <v>0</v>
      </c>
      <c r="H40" s="40"/>
      <c r="I40" s="12">
        <f>J40+K40+L40</f>
        <v>0</v>
      </c>
      <c r="J40" s="12"/>
      <c r="K40" s="12"/>
      <c r="L40" s="12"/>
      <c r="M40" s="12">
        <f>N40+O40+P40+Q40</f>
        <v>0</v>
      </c>
      <c r="N40" s="12"/>
      <c r="O40" s="12"/>
      <c r="P40" s="12"/>
      <c r="Q40" s="12"/>
    </row>
    <row r="41" spans="1:17" ht="27" customHeight="1">
      <c r="A41" s="39"/>
      <c r="B41" s="9">
        <v>2005</v>
      </c>
      <c r="C41" s="40"/>
      <c r="D41" s="40"/>
      <c r="E41" s="9">
        <f>F41+G41</f>
        <v>3000000</v>
      </c>
      <c r="F41" s="22">
        <v>300000</v>
      </c>
      <c r="G41" s="22">
        <v>2700000</v>
      </c>
      <c r="H41" s="40"/>
      <c r="I41" s="12">
        <f>J41+K41+L41</f>
        <v>300000</v>
      </c>
      <c r="J41" s="13"/>
      <c r="K41" s="13"/>
      <c r="L41" s="23">
        <v>300000</v>
      </c>
      <c r="M41" s="12">
        <f>N41+O41+P41+Q41</f>
        <v>2700000</v>
      </c>
      <c r="N41" s="13"/>
      <c r="O41" s="13"/>
      <c r="P41" s="13"/>
      <c r="Q41" s="23">
        <v>2700000</v>
      </c>
    </row>
    <row r="42" spans="1:17" ht="27" customHeight="1">
      <c r="A42" s="39"/>
      <c r="B42" s="9">
        <v>2006</v>
      </c>
      <c r="C42" s="40"/>
      <c r="D42" s="40"/>
      <c r="E42" s="9">
        <f>F42+G42</f>
        <v>0</v>
      </c>
      <c r="F42" s="9"/>
      <c r="G42" s="9"/>
      <c r="H42" s="40"/>
      <c r="I42" s="12">
        <f>J42+K42+L42</f>
        <v>0</v>
      </c>
      <c r="J42" s="13"/>
      <c r="K42" s="13"/>
      <c r="L42" s="13"/>
      <c r="M42" s="12">
        <f>N42+O42+P42+Q42</f>
        <v>0</v>
      </c>
      <c r="N42" s="13"/>
      <c r="O42" s="13"/>
      <c r="P42" s="13"/>
      <c r="Q42" s="13"/>
    </row>
    <row r="43" spans="1:17" ht="27" customHeight="1" thickBot="1">
      <c r="A43" s="39"/>
      <c r="B43" s="27" t="s">
        <v>24</v>
      </c>
      <c r="C43" s="41"/>
      <c r="D43" s="41"/>
      <c r="E43" s="12">
        <f>F43+G43</f>
        <v>0</v>
      </c>
      <c r="F43" s="12"/>
      <c r="G43" s="12"/>
      <c r="H43" s="41"/>
      <c r="I43" s="12">
        <f>J43+K43+L43</f>
        <v>0</v>
      </c>
      <c r="J43" s="13"/>
      <c r="K43" s="13"/>
      <c r="L43" s="13"/>
      <c r="M43" s="12">
        <f>N43+O43+P43+Q43</f>
        <v>0</v>
      </c>
      <c r="N43" s="13"/>
      <c r="O43" s="13"/>
      <c r="P43" s="13"/>
      <c r="Q43" s="13"/>
    </row>
    <row r="44" spans="1:17" ht="27" customHeight="1" thickBot="1">
      <c r="A44" s="26"/>
      <c r="B44" s="24" t="s">
        <v>50</v>
      </c>
      <c r="C44" s="37" t="s">
        <v>27</v>
      </c>
      <c r="D44" s="37"/>
      <c r="E44" s="28">
        <f>E39+E31</f>
        <v>8705886</v>
      </c>
      <c r="F44" s="28">
        <f aca="true" t="shared" si="5" ref="F44:Q44">F39+F31</f>
        <v>2705886</v>
      </c>
      <c r="G44" s="28">
        <f t="shared" si="5"/>
        <v>6000000</v>
      </c>
      <c r="H44" s="28">
        <f t="shared" si="5"/>
        <v>3300000</v>
      </c>
      <c r="I44" s="28">
        <f t="shared" si="5"/>
        <v>600000</v>
      </c>
      <c r="J44" s="28">
        <f t="shared" si="5"/>
        <v>0</v>
      </c>
      <c r="K44" s="28">
        <f t="shared" si="5"/>
        <v>0</v>
      </c>
      <c r="L44" s="28">
        <f t="shared" si="5"/>
        <v>600000</v>
      </c>
      <c r="M44" s="28">
        <f t="shared" si="5"/>
        <v>2700000</v>
      </c>
      <c r="N44" s="28">
        <f t="shared" si="5"/>
        <v>0</v>
      </c>
      <c r="O44" s="28">
        <f t="shared" si="5"/>
        <v>0</v>
      </c>
      <c r="P44" s="28">
        <f t="shared" si="5"/>
        <v>0</v>
      </c>
      <c r="Q44" s="29">
        <f t="shared" si="5"/>
        <v>2700000</v>
      </c>
    </row>
    <row r="45" spans="1:17" ht="27" customHeight="1" thickBot="1">
      <c r="A45" s="33"/>
      <c r="B45" s="30" t="s">
        <v>51</v>
      </c>
      <c r="C45" s="38"/>
      <c r="D45" s="38"/>
      <c r="E45" s="31">
        <f>E44+E26</f>
        <v>96493157</v>
      </c>
      <c r="F45" s="31">
        <f aca="true" t="shared" si="6" ref="F45:Q45">F44+F26</f>
        <v>25282559</v>
      </c>
      <c r="G45" s="31">
        <f t="shared" si="6"/>
        <v>71210598</v>
      </c>
      <c r="H45" s="31">
        <f t="shared" si="6"/>
        <v>91087271</v>
      </c>
      <c r="I45" s="31">
        <f t="shared" si="6"/>
        <v>23176673</v>
      </c>
      <c r="J45" s="31">
        <f t="shared" si="6"/>
        <v>11384650</v>
      </c>
      <c r="K45" s="31">
        <f t="shared" si="6"/>
        <v>0</v>
      </c>
      <c r="L45" s="31">
        <f t="shared" si="6"/>
        <v>11491882</v>
      </c>
      <c r="M45" s="31">
        <f t="shared" si="6"/>
        <v>67910598</v>
      </c>
      <c r="N45" s="31">
        <f t="shared" si="6"/>
        <v>0</v>
      </c>
      <c r="O45" s="31">
        <f t="shared" si="6"/>
        <v>0</v>
      </c>
      <c r="P45" s="31">
        <f t="shared" si="6"/>
        <v>0</v>
      </c>
      <c r="Q45" s="31">
        <f t="shared" si="6"/>
        <v>67910598</v>
      </c>
    </row>
    <row r="46" spans="1:17" ht="17.25" customHeight="1">
      <c r="A46" s="5" t="s">
        <v>28</v>
      </c>
      <c r="B46" s="4" t="s">
        <v>29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5" t="s">
        <v>30</v>
      </c>
      <c r="B47" s="4" t="s">
        <v>31</v>
      </c>
      <c r="C47" s="4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</sheetData>
  <mergeCells count="38">
    <mergeCell ref="A18:A25"/>
    <mergeCell ref="C26:D26"/>
    <mergeCell ref="C18:Q20"/>
    <mergeCell ref="C22:C25"/>
    <mergeCell ref="D22:D25"/>
    <mergeCell ref="H22:H25"/>
    <mergeCell ref="H9:Q9"/>
    <mergeCell ref="A7:Q7"/>
    <mergeCell ref="A8:Q8"/>
    <mergeCell ref="E9:E14"/>
    <mergeCell ref="F10:F14"/>
    <mergeCell ref="G10:G14"/>
    <mergeCell ref="H11:H14"/>
    <mergeCell ref="A9:A14"/>
    <mergeCell ref="B9:B14"/>
    <mergeCell ref="C9:C14"/>
    <mergeCell ref="H10:Q10"/>
    <mergeCell ref="D9:D14"/>
    <mergeCell ref="J13:L13"/>
    <mergeCell ref="N13:Q13"/>
    <mergeCell ref="M13:M14"/>
    <mergeCell ref="I13:I14"/>
    <mergeCell ref="I12:L12"/>
    <mergeCell ref="M12:Q12"/>
    <mergeCell ref="I11:Q11"/>
    <mergeCell ref="F9:G9"/>
    <mergeCell ref="A28:A35"/>
    <mergeCell ref="C28:Q30"/>
    <mergeCell ref="C32:C35"/>
    <mergeCell ref="D32:D35"/>
    <mergeCell ref="H32:H35"/>
    <mergeCell ref="C44:D44"/>
    <mergeCell ref="C45:D45"/>
    <mergeCell ref="A36:A43"/>
    <mergeCell ref="C36:Q38"/>
    <mergeCell ref="C40:C43"/>
    <mergeCell ref="D40:D43"/>
    <mergeCell ref="H40:H4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2004-12-07T15:08:28Z</cp:lastPrinted>
  <dcterms:created xsi:type="dcterms:W3CDTF">2004-11-10T08:00:24Z</dcterms:created>
  <dcterms:modified xsi:type="dcterms:W3CDTF">2004-12-22T12:02:38Z</dcterms:modified>
  <cp:category/>
  <cp:version/>
  <cp:contentType/>
  <cp:contentStatus/>
</cp:coreProperties>
</file>