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4460" windowHeight="86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<sst xmlns="http://schemas.openxmlformats.org/spreadsheetml/2006/main" count="299" uniqueCount="110">
  <si>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</si>
  <si>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</si>
  <si>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</si>
  <si>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</si>
  <si>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</si>
  <si>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</si>
  <si>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</si>
  <si>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2008 r.</t>
  </si>
  <si>
    <t>z tego:</t>
  </si>
  <si>
    <t>Środki z budżetu krajowego**</t>
  </si>
  <si>
    <t>Środki z budżetu UE</t>
  </si>
  <si>
    <t>z tego, źródła finansowania:</t>
  </si>
  <si>
    <t>pożyczki
i kredyty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</si>
  <si>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</si>
  <si>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</si>
  <si>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</si>
  <si>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</si>
  <si>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</si>
  <si>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</si>
  <si>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</si>
  <si>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</si>
  <si>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</si>
  <si>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</si>
  <si>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</si>
  <si>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2008 r.</t>
  </si>
  <si>
    <t>2009 r.</t>
  </si>
  <si>
    <t>2010r.</t>
  </si>
  <si>
    <t>2011 r</t>
  </si>
  <si>
    <t>2.1</t>
  </si>
  <si>
    <t>2.2</t>
  </si>
  <si>
    <t>Wydatki razem (10+11)</t>
  </si>
  <si>
    <t>Wydatki razem (13+14+15)</t>
  </si>
  <si>
    <t>Regionalny Program Operacyjny Województwa Mazowieckiego  2007-20013</t>
  </si>
  <si>
    <t>IV. Inwestycje w ochronie środowiska</t>
  </si>
  <si>
    <t>Program gospodarki wodno-ściekowej gminy Lesznowola</t>
  </si>
  <si>
    <t>III. Regionalny system transportowy</t>
  </si>
  <si>
    <t xml:space="preserve">Lesznowola - Projekt i budowa ciągu pieszo-rowerowego wzdłuż ul Słonecznej oraz skrzyż  ul W. Polskiego </t>
  </si>
  <si>
    <t>Lesznowola - Projekt i  budowa ul. Końcowej (od ul.Słonecznej do Leśnej  w Magdalence)</t>
  </si>
  <si>
    <t xml:space="preserve">Łazy - Projekt i budowa ul. Wąskiej </t>
  </si>
  <si>
    <t>2.3</t>
  </si>
  <si>
    <t>2.4</t>
  </si>
  <si>
    <t>2.5</t>
  </si>
  <si>
    <t>Łazy - Projekt i budowa ul. Wiejskiej</t>
  </si>
  <si>
    <t>Łazy - Projekt i budowa ul. Jasnej</t>
  </si>
  <si>
    <t>Łazy - Projekt i budowa ul. Polnej i Grażyny</t>
  </si>
  <si>
    <t xml:space="preserve">Łazy II - Projekt i budowa ul. Projektowanej, Małej, Środkowej i Skrajnej </t>
  </si>
  <si>
    <t xml:space="preserve">Magdalenka - Projekt i przebudowa ul. Lipowej wraz z odwodnieniem przy budynku WOZ </t>
  </si>
  <si>
    <t>Mroków -Budowa chodnika ul. Szkolna II etap i ul.Karasia  wraz z rozbudową mostu na rzece Utrata w ciagu ul. Szkolnej</t>
  </si>
  <si>
    <t>Mysiadło - Projekt i budowa ul. Kwiatowej  z odwodnieniem</t>
  </si>
  <si>
    <t>Nowa Iwiczna - Projekt i budowa ul. Cisowej i Cichej</t>
  </si>
  <si>
    <t>Warszawianka - Projekt i budowa ul. Brzozowej</t>
  </si>
  <si>
    <t>Zamienie - Projekt i modernizacja ul. Błędnej II etap</t>
  </si>
  <si>
    <t>2.6</t>
  </si>
  <si>
    <t>2.7</t>
  </si>
  <si>
    <t>2.8</t>
  </si>
  <si>
    <t>2.9</t>
  </si>
  <si>
    <t>2.10</t>
  </si>
  <si>
    <t>2.11</t>
  </si>
  <si>
    <t>2.12</t>
  </si>
  <si>
    <t>2.13</t>
  </si>
  <si>
    <t>Mysiadło - Projekt i budowa ul. Borówki z odwodnieniem</t>
  </si>
  <si>
    <t>3.1</t>
  </si>
  <si>
    <t>VI. Wykorzystanie walorów naturalnych i kulturowych dla rozwoju turystyki i rekreacji</t>
  </si>
  <si>
    <t>Zamienie - Adaptacja pomieszczeń w budynku komunalnym ul. Błędna</t>
  </si>
  <si>
    <t>3.2</t>
  </si>
  <si>
    <t>Projekt i modernizacja budynku Urzędy Gminy</t>
  </si>
  <si>
    <t>Łazy - projekt i budowa boiska szkolnego</t>
  </si>
  <si>
    <t>Mroków  - projekt i budowa boiska szkolnego</t>
  </si>
  <si>
    <t>Łazy II- Projekt, przebudowa i nadbudowa budynku świetlicy z przeznaczeniem na cele kulturalne</t>
  </si>
  <si>
    <t>3.3</t>
  </si>
  <si>
    <t>4.1</t>
  </si>
  <si>
    <t>4.2</t>
  </si>
  <si>
    <t>VII. Tworzenie i poprawa warunków dla rozwoju kapitału ludzkiego</t>
  </si>
  <si>
    <t>Lesznowola - Projekt i budowa przedszkola wraz z zapleczem sportowym</t>
  </si>
  <si>
    <t>Magdalenka - Projekti i rozbudowa budynku Ośrodka Zdrowia</t>
  </si>
  <si>
    <t>010; 01010</t>
  </si>
  <si>
    <t>600; 60016</t>
  </si>
  <si>
    <t>Mysiadło- Projekt i budowa szkoły</t>
  </si>
  <si>
    <t xml:space="preserve">Klasyfikacja (dział, rozdział)
</t>
  </si>
  <si>
    <t>Środki
z budżetu krajowego  &amp; 6059</t>
  </si>
  <si>
    <t>Środki
z budżetu UE                 &amp; 6058</t>
  </si>
  <si>
    <t>2.14</t>
  </si>
  <si>
    <t>700; 70005</t>
  </si>
  <si>
    <t>750, 75023</t>
  </si>
  <si>
    <t>921; 92109</t>
  </si>
  <si>
    <t>4.3</t>
  </si>
  <si>
    <t>4.4</t>
  </si>
  <si>
    <t>4.5</t>
  </si>
  <si>
    <t>801; 80101</t>
  </si>
  <si>
    <t>851; 85121</t>
  </si>
  <si>
    <t>Razem wydatki majątkowe</t>
  </si>
  <si>
    <t>5.1</t>
  </si>
  <si>
    <t>5.2</t>
  </si>
  <si>
    <t>6.1</t>
  </si>
  <si>
    <t xml:space="preserve"> Program Operacyjny Kapitał Ludzki</t>
  </si>
  <si>
    <t>V. Dobre rządzenie</t>
  </si>
  <si>
    <t>750; 75023</t>
  </si>
  <si>
    <t>801; 80110</t>
  </si>
  <si>
    <t>"Szkoła marzeń"</t>
  </si>
  <si>
    <t>Incjatywa wspólnotowa</t>
  </si>
  <si>
    <t>Dążenie do zmniejszenia dyskryminacji na rynku pracy osób z autyzmem - EQUAL</t>
  </si>
  <si>
    <t>852; 85295</t>
  </si>
  <si>
    <t>801; 80104</t>
  </si>
  <si>
    <t xml:space="preserve">Razem wydatki bieżące </t>
  </si>
  <si>
    <t>OGÓŁEM</t>
  </si>
  <si>
    <t xml:space="preserve">Wydatki bieżące </t>
  </si>
  <si>
    <t xml:space="preserve">       Poz. 5.2 - W latach 2006-2007 gmina otrzymała dotację z Funduszu Centrum Edukacji Obywatelskiej. Zgodnie z umową wydatki ze środków budżetu są kontynuacją programu.</t>
  </si>
  <si>
    <r>
      <t xml:space="preserve">                                                                       Załącznik Nr 4</t>
    </r>
    <r>
      <rPr>
        <b/>
        <sz val="10"/>
        <rFont val="Arial CE"/>
        <family val="2"/>
      </rPr>
      <t xml:space="preserve">                                       do Uchwały  Nr  155/XIV/2007                  Rady Gminy Lesznowola                                                                                        z dnia 21 grudnia 2007r.</t>
    </r>
  </si>
  <si>
    <t>Wydatki razem (9+12)</t>
  </si>
  <si>
    <t>Język obcy szansą na zwiekszenie kwalifikacji pracowników instytucji samorządowych w Gminie Lesznowola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</si>
</sst>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7"/>
      <name val="Arial CE"/>
      <family val="2"/>
    </font>
    <font>
      <b/>
      <sz val="8"/>
      <name val="Arial CE"/>
      <family val="0"/>
    </font>
    <font>
      <b/>
      <sz val="12"/>
      <name val="Arial CE"/>
      <family val="2"/>
    </font>
    <font>
      <b/>
      <sz val="9"/>
      <name val="Arial"/>
      <family val="2"/>
    </font>
    <font>
      <sz val="6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17" applyFont="1">
      <alignment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6" fillId="0" borderId="1" xfId="17" applyFont="1" applyBorder="1" applyAlignment="1">
      <alignment horizontal="center" vertic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>
      <alignment/>
      <protection/>
    </xf>
    <xf numFmtId="0" fontId="8" fillId="0" borderId="3" xfId="17" applyFont="1" applyBorder="1">
      <alignment/>
      <protection/>
    </xf>
    <xf numFmtId="0" fontId="4" fillId="0" borderId="3" xfId="17" applyFont="1" applyBorder="1">
      <alignment/>
      <protection/>
    </xf>
    <xf numFmtId="0" fontId="4" fillId="0" borderId="3" xfId="17" applyFont="1" applyBorder="1" applyAlignment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8" fillId="0" borderId="6" xfId="17" applyFont="1" applyBorder="1">
      <alignment/>
      <protection/>
    </xf>
    <xf numFmtId="3" fontId="4" fillId="0" borderId="3" xfId="17" applyNumberFormat="1" applyFont="1" applyBorder="1" applyAlignment="1">
      <alignment/>
      <protection/>
    </xf>
    <xf numFmtId="3" fontId="4" fillId="0" borderId="3" xfId="17" applyNumberFormat="1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3" fontId="5" fillId="0" borderId="3" xfId="17" applyNumberFormat="1" applyFont="1" applyBorder="1">
      <alignment/>
      <protection/>
    </xf>
    <xf numFmtId="3" fontId="5" fillId="0" borderId="2" xfId="17" applyNumberFormat="1" applyFont="1" applyBorder="1">
      <alignment/>
      <protection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3" fontId="10" fillId="0" borderId="6" xfId="0" applyNumberFormat="1" applyFont="1" applyBorder="1" applyAlignment="1">
      <alignment vertical="center" wrapText="1"/>
    </xf>
    <xf numFmtId="0" fontId="4" fillId="0" borderId="6" xfId="17" applyFont="1" applyBorder="1" applyAlignment="1">
      <alignment/>
      <protection/>
    </xf>
    <xf numFmtId="0" fontId="4" fillId="0" borderId="6" xfId="17" applyFont="1" applyBorder="1">
      <alignment/>
      <protection/>
    </xf>
    <xf numFmtId="0" fontId="8" fillId="0" borderId="2" xfId="17" applyFont="1" applyBorder="1">
      <alignment/>
      <protection/>
    </xf>
    <xf numFmtId="0" fontId="5" fillId="0" borderId="2" xfId="17" applyFont="1" applyBorder="1" applyAlignment="1">
      <alignment horizontal="center"/>
      <protection/>
    </xf>
    <xf numFmtId="0" fontId="8" fillId="0" borderId="9" xfId="17" applyFont="1" applyBorder="1">
      <alignment/>
      <protection/>
    </xf>
    <xf numFmtId="0" fontId="4" fillId="0" borderId="10" xfId="17" applyFont="1" applyBorder="1" applyAlignment="1">
      <alignment/>
      <protection/>
    </xf>
    <xf numFmtId="0" fontId="4" fillId="0" borderId="10" xfId="17" applyFont="1" applyBorder="1">
      <alignment/>
      <protection/>
    </xf>
    <xf numFmtId="0" fontId="4" fillId="0" borderId="11" xfId="17" applyFont="1" applyBorder="1" applyAlignment="1">
      <alignment/>
      <protection/>
    </xf>
    <xf numFmtId="0" fontId="8" fillId="0" borderId="12" xfId="17" applyFont="1" applyBorder="1" applyAlignment="1">
      <alignment horizontal="center" vertical="center"/>
      <protection/>
    </xf>
    <xf numFmtId="0" fontId="8" fillId="0" borderId="12" xfId="17" applyFont="1" applyBorder="1">
      <alignment/>
      <protection/>
    </xf>
    <xf numFmtId="0" fontId="4" fillId="0" borderId="12" xfId="17" applyFont="1" applyBorder="1" applyAlignment="1">
      <alignment/>
      <protection/>
    </xf>
    <xf numFmtId="0" fontId="4" fillId="0" borderId="12" xfId="17" applyFont="1" applyBorder="1">
      <alignment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Border="1">
      <alignment/>
      <protection/>
    </xf>
    <xf numFmtId="0" fontId="4" fillId="0" borderId="0" xfId="17" applyFont="1" applyBorder="1" applyAlignment="1">
      <alignment/>
      <protection/>
    </xf>
    <xf numFmtId="0" fontId="4" fillId="0" borderId="0" xfId="17" applyFont="1" applyBorder="1">
      <alignment/>
      <protection/>
    </xf>
    <xf numFmtId="0" fontId="8" fillId="0" borderId="11" xfId="17" applyFont="1" applyBorder="1" applyAlignment="1">
      <alignment horizontal="center" vertical="center"/>
      <protection/>
    </xf>
    <xf numFmtId="0" fontId="8" fillId="0" borderId="11" xfId="17" applyFont="1" applyBorder="1">
      <alignment/>
      <protection/>
    </xf>
    <xf numFmtId="0" fontId="4" fillId="0" borderId="11" xfId="17" applyFont="1" applyBorder="1">
      <alignment/>
      <protection/>
    </xf>
    <xf numFmtId="0" fontId="8" fillId="0" borderId="10" xfId="17" applyFont="1" applyBorder="1" applyAlignment="1">
      <alignment horizontal="center" vertical="center"/>
      <protection/>
    </xf>
    <xf numFmtId="0" fontId="8" fillId="0" borderId="10" xfId="17" applyFont="1" applyBorder="1">
      <alignment/>
      <protection/>
    </xf>
    <xf numFmtId="0" fontId="4" fillId="0" borderId="3" xfId="17" applyFont="1" applyBorder="1" quotePrefix="1">
      <alignment/>
      <protection/>
    </xf>
    <xf numFmtId="3" fontId="12" fillId="0" borderId="1" xfId="17" applyNumberFormat="1" applyFont="1" applyBorder="1">
      <alignment/>
      <protection/>
    </xf>
    <xf numFmtId="0" fontId="4" fillId="0" borderId="13" xfId="17" applyFont="1" applyBorder="1" applyAlignment="1">
      <alignment/>
      <protection/>
    </xf>
    <xf numFmtId="0" fontId="8" fillId="0" borderId="14" xfId="17" applyFont="1" applyBorder="1" applyAlignment="1">
      <alignment horizontal="center" vertical="center"/>
      <protection/>
    </xf>
    <xf numFmtId="0" fontId="8" fillId="0" borderId="14" xfId="17" applyFont="1" applyBorder="1">
      <alignment/>
      <protection/>
    </xf>
    <xf numFmtId="0" fontId="4" fillId="0" borderId="14" xfId="17" applyFont="1" applyBorder="1" applyAlignment="1">
      <alignment/>
      <protection/>
    </xf>
    <xf numFmtId="0" fontId="4" fillId="0" borderId="14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4" fillId="0" borderId="9" xfId="17" applyFont="1" applyBorder="1" applyAlignment="1">
      <alignment/>
      <protection/>
    </xf>
    <xf numFmtId="0" fontId="4" fillId="0" borderId="9" xfId="17" applyFont="1" applyBorder="1">
      <alignment/>
      <protection/>
    </xf>
    <xf numFmtId="3" fontId="1" fillId="0" borderId="1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8" fillId="0" borderId="9" xfId="17" applyFont="1" applyBorder="1" applyAlignment="1">
      <alignment horizontal="center" vertical="center"/>
      <protection/>
    </xf>
    <xf numFmtId="0" fontId="5" fillId="0" borderId="4" xfId="17" applyFont="1" applyBorder="1" applyAlignment="1">
      <alignment horizontal="center"/>
      <protection/>
    </xf>
    <xf numFmtId="0" fontId="8" fillId="0" borderId="16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center" vertical="center"/>
      <protection/>
    </xf>
    <xf numFmtId="0" fontId="8" fillId="0" borderId="8" xfId="17" applyFont="1" applyBorder="1" applyAlignment="1">
      <alignment horizontal="center" vertical="center"/>
      <protection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23" xfId="17" applyFont="1" applyBorder="1">
      <alignment/>
      <protection/>
    </xf>
    <xf numFmtId="0" fontId="5" fillId="0" borderId="14" xfId="17" applyFont="1" applyBorder="1">
      <alignment/>
      <protection/>
    </xf>
    <xf numFmtId="0" fontId="5" fillId="0" borderId="24" xfId="17" applyFont="1" applyBorder="1">
      <alignment/>
      <protection/>
    </xf>
    <xf numFmtId="0" fontId="5" fillId="0" borderId="20" xfId="17" applyFont="1" applyBorder="1">
      <alignment/>
      <protection/>
    </xf>
    <xf numFmtId="0" fontId="5" fillId="0" borderId="21" xfId="17" applyFont="1" applyBorder="1">
      <alignment/>
      <protection/>
    </xf>
    <xf numFmtId="0" fontId="5" fillId="0" borderId="22" xfId="17" applyFont="1" applyBorder="1">
      <alignment/>
      <protection/>
    </xf>
    <xf numFmtId="0" fontId="5" fillId="0" borderId="7" xfId="17" applyFont="1" applyBorder="1" applyAlignment="1">
      <alignment horizontal="center"/>
      <protection/>
    </xf>
    <xf numFmtId="0" fontId="5" fillId="0" borderId="5" xfId="17" applyFont="1" applyBorder="1" applyAlignment="1">
      <alignment horizontal="center"/>
      <protection/>
    </xf>
    <xf numFmtId="0" fontId="2" fillId="0" borderId="23" xfId="17" applyFont="1" applyBorder="1" applyAlignment="1">
      <alignment horizontal="left"/>
      <protection/>
    </xf>
    <xf numFmtId="0" fontId="2" fillId="0" borderId="14" xfId="17" applyFont="1" applyBorder="1" applyAlignment="1">
      <alignment horizontal="left"/>
      <protection/>
    </xf>
    <xf numFmtId="0" fontId="2" fillId="0" borderId="24" xfId="17" applyFont="1" applyBorder="1" applyAlignment="1">
      <alignment horizontal="left"/>
      <protection/>
    </xf>
    <xf numFmtId="0" fontId="11" fillId="0" borderId="25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2" borderId="1" xfId="17" applyFont="1" applyFill="1" applyBorder="1" applyAlignment="1">
      <alignment horizontal="center" vertical="center"/>
      <protection/>
    </xf>
    <xf numFmtId="0" fontId="5" fillId="2" borderId="1" xfId="17" applyFont="1" applyFill="1" applyBorder="1" applyAlignment="1">
      <alignment horizontal="center" vertical="center" wrapText="1"/>
      <protection/>
    </xf>
    <xf numFmtId="0" fontId="5" fillId="0" borderId="20" xfId="17" applyFont="1" applyBorder="1" applyAlignment="1">
      <alignment horizontal="center"/>
      <protection/>
    </xf>
    <xf numFmtId="0" fontId="5" fillId="0" borderId="22" xfId="17" applyFont="1" applyBorder="1" applyAlignment="1">
      <alignment horizontal="center"/>
      <protection/>
    </xf>
    <xf numFmtId="0" fontId="11" fillId="0" borderId="0" xfId="0" applyFont="1" applyAlignment="1">
      <alignment vertical="center" wrapText="1"/>
    </xf>
    <xf numFmtId="0" fontId="2" fillId="0" borderId="0" xfId="17" applyFont="1" applyAlignment="1">
      <alignment horizontal="center"/>
      <protection/>
    </xf>
    <xf numFmtId="0" fontId="8" fillId="0" borderId="3" xfId="17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5" fillId="0" borderId="4" xfId="17" applyFont="1" applyBorder="1" applyAlignment="1" quotePrefix="1">
      <alignment horizontal="center"/>
      <protection/>
    </xf>
    <xf numFmtId="0" fontId="5" fillId="0" borderId="5" xfId="17" applyFont="1" applyBorder="1" applyAlignment="1" quotePrefix="1">
      <alignment horizontal="center"/>
      <protection/>
    </xf>
    <xf numFmtId="0" fontId="14" fillId="0" borderId="0" xfId="0" applyFont="1" applyAlignment="1">
      <alignment vertical="center" wrapText="1"/>
    </xf>
    <xf numFmtId="0" fontId="8" fillId="0" borderId="28" xfId="17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Normalny_zal_Szczecin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9"/>
  <sheetViews>
    <sheetView tabSelected="1" workbookViewId="0" topLeftCell="A175">
      <selection activeCell="I182" sqref="I182"/>
    </sheetView>
  </sheetViews>
  <sheetFormatPr defaultColWidth="9.00390625" defaultRowHeight="12.75"/>
  <cols>
    <col min="1" max="1" width="3.625" style="1" customWidth="1"/>
    <col min="2" max="2" width="9.125" style="1" customWidth="1"/>
    <col min="3" max="3" width="8.25390625" style="1" customWidth="1"/>
    <col min="4" max="4" width="6.75390625" style="1" customWidth="1"/>
    <col min="5" max="5" width="10.875" style="1" customWidth="1"/>
    <col min="6" max="6" width="11.125" style="1" customWidth="1"/>
    <col min="7" max="7" width="12.00390625" style="1" customWidth="1"/>
    <col min="8" max="8" width="10.875" style="1" customWidth="1"/>
    <col min="9" max="9" width="11.25390625" style="1" bestFit="1" customWidth="1"/>
    <col min="10" max="10" width="9.25390625" style="1" customWidth="1"/>
    <col min="11" max="11" width="9.875" style="1" customWidth="1"/>
    <col min="12" max="12" width="11.25390625" style="1" bestFit="1" customWidth="1"/>
    <col min="13" max="13" width="7.875" style="1" customWidth="1"/>
    <col min="14" max="14" width="6.375" style="1" customWidth="1"/>
    <col min="15" max="15" width="10.25390625" style="1" customWidth="1"/>
    <col min="16" max="16384" width="9.125" style="1" customWidth="1"/>
  </cols>
  <sheetData>
    <row r="1" spans="12:15" ht="69" customHeight="1">
      <c r="L1" s="87" t="s">
        <v>107</v>
      </c>
      <c r="M1" s="87"/>
      <c r="N1" s="87"/>
      <c r="O1" s="87"/>
    </row>
    <row r="2" spans="1:15" ht="24" customHeight="1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83" t="s">
        <v>1</v>
      </c>
      <c r="B4" s="83" t="s">
        <v>2</v>
      </c>
      <c r="C4" s="84" t="s">
        <v>3</v>
      </c>
      <c r="D4" s="84" t="s">
        <v>78</v>
      </c>
      <c r="E4" s="84" t="s">
        <v>4</v>
      </c>
      <c r="F4" s="83" t="s">
        <v>5</v>
      </c>
      <c r="G4" s="83"/>
      <c r="H4" s="83" t="s">
        <v>6</v>
      </c>
      <c r="I4" s="83"/>
      <c r="J4" s="83"/>
      <c r="K4" s="83"/>
      <c r="L4" s="83"/>
      <c r="M4" s="83"/>
      <c r="N4" s="83"/>
      <c r="O4" s="83"/>
    </row>
    <row r="5" spans="1:15" ht="12.75">
      <c r="A5" s="83"/>
      <c r="B5" s="83"/>
      <c r="C5" s="84"/>
      <c r="D5" s="84"/>
      <c r="E5" s="84"/>
      <c r="F5" s="84" t="s">
        <v>79</v>
      </c>
      <c r="G5" s="84" t="s">
        <v>80</v>
      </c>
      <c r="H5" s="83" t="s">
        <v>7</v>
      </c>
      <c r="I5" s="83"/>
      <c r="J5" s="83"/>
      <c r="K5" s="83"/>
      <c r="L5" s="83"/>
      <c r="M5" s="83"/>
      <c r="N5" s="83"/>
      <c r="O5" s="83"/>
    </row>
    <row r="6" spans="1:15" ht="12.75">
      <c r="A6" s="83"/>
      <c r="B6" s="83"/>
      <c r="C6" s="84"/>
      <c r="D6" s="84"/>
      <c r="E6" s="84"/>
      <c r="F6" s="84"/>
      <c r="G6" s="84"/>
      <c r="H6" s="84" t="s">
        <v>108</v>
      </c>
      <c r="I6" s="83" t="s">
        <v>8</v>
      </c>
      <c r="J6" s="83"/>
      <c r="K6" s="83"/>
      <c r="L6" s="83"/>
      <c r="M6" s="83"/>
      <c r="N6" s="83"/>
      <c r="O6" s="83"/>
    </row>
    <row r="7" spans="1:15" s="2" customFormat="1" ht="12.75">
      <c r="A7" s="83"/>
      <c r="B7" s="83"/>
      <c r="C7" s="84"/>
      <c r="D7" s="84"/>
      <c r="E7" s="84"/>
      <c r="F7" s="84"/>
      <c r="G7" s="84"/>
      <c r="H7" s="84"/>
      <c r="I7" s="83" t="s">
        <v>9</v>
      </c>
      <c r="J7" s="83"/>
      <c r="K7" s="83"/>
      <c r="L7" s="83" t="s">
        <v>10</v>
      </c>
      <c r="M7" s="83"/>
      <c r="N7" s="83"/>
      <c r="O7" s="83"/>
    </row>
    <row r="8" spans="1:15" ht="12.75">
      <c r="A8" s="83"/>
      <c r="B8" s="83"/>
      <c r="C8" s="84"/>
      <c r="D8" s="84"/>
      <c r="E8" s="84"/>
      <c r="F8" s="84"/>
      <c r="G8" s="84"/>
      <c r="H8" s="84"/>
      <c r="I8" s="84" t="s">
        <v>30</v>
      </c>
      <c r="J8" s="83" t="s">
        <v>11</v>
      </c>
      <c r="K8" s="83"/>
      <c r="L8" s="84" t="s">
        <v>31</v>
      </c>
      <c r="M8" s="84" t="s">
        <v>11</v>
      </c>
      <c r="N8" s="84"/>
      <c r="O8" s="84"/>
    </row>
    <row r="9" spans="1:15" ht="78.75">
      <c r="A9" s="83"/>
      <c r="B9" s="83"/>
      <c r="C9" s="84"/>
      <c r="D9" s="84"/>
      <c r="E9" s="84"/>
      <c r="F9" s="84"/>
      <c r="G9" s="84"/>
      <c r="H9" s="84"/>
      <c r="I9" s="84"/>
      <c r="J9" s="4" t="s">
        <v>12</v>
      </c>
      <c r="K9" s="4" t="s">
        <v>13</v>
      </c>
      <c r="L9" s="84"/>
      <c r="M9" s="4" t="s">
        <v>14</v>
      </c>
      <c r="N9" s="4" t="s">
        <v>12</v>
      </c>
      <c r="O9" s="4" t="s">
        <v>15</v>
      </c>
    </row>
    <row r="10" spans="1:15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</row>
    <row r="11" spans="1:15" ht="12.75">
      <c r="A11" s="6">
        <v>1</v>
      </c>
      <c r="B11" s="7" t="s">
        <v>16</v>
      </c>
      <c r="C11" s="85" t="s">
        <v>17</v>
      </c>
      <c r="D11" s="86"/>
      <c r="E11" s="18">
        <f>E16</f>
        <v>107837148</v>
      </c>
      <c r="F11" s="18">
        <f aca="true" t="shared" si="0" ref="F11:O11">F16</f>
        <v>38969500</v>
      </c>
      <c r="G11" s="18">
        <f t="shared" si="0"/>
        <v>66000000</v>
      </c>
      <c r="H11" s="18">
        <f t="shared" si="0"/>
        <v>36355000</v>
      </c>
      <c r="I11" s="18">
        <f t="shared" si="0"/>
        <v>10355000</v>
      </c>
      <c r="J11" s="18">
        <f t="shared" si="0"/>
        <v>7500000</v>
      </c>
      <c r="K11" s="18">
        <f t="shared" si="0"/>
        <v>2855000</v>
      </c>
      <c r="L11" s="18">
        <f t="shared" si="0"/>
        <v>26000000</v>
      </c>
      <c r="M11" s="18"/>
      <c r="N11" s="18"/>
      <c r="O11" s="18">
        <f t="shared" si="0"/>
        <v>26000000</v>
      </c>
    </row>
    <row r="12" spans="1:15" ht="12.75">
      <c r="A12" s="89" t="s">
        <v>18</v>
      </c>
      <c r="B12" s="8" t="s">
        <v>19</v>
      </c>
      <c r="C12" s="57" t="s">
        <v>32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</row>
    <row r="13" spans="1:15" ht="12.75">
      <c r="A13" s="89"/>
      <c r="B13" s="8" t="s">
        <v>20</v>
      </c>
      <c r="C13" s="57" t="s">
        <v>33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</row>
    <row r="14" spans="1:15" ht="12.75">
      <c r="A14" s="89"/>
      <c r="B14" s="8" t="s">
        <v>21</v>
      </c>
      <c r="C14" s="11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2"/>
    </row>
    <row r="15" spans="1:15" ht="12.75">
      <c r="A15" s="89"/>
      <c r="B15" s="8" t="s">
        <v>22</v>
      </c>
      <c r="C15" s="91" t="s">
        <v>75</v>
      </c>
      <c r="D15" s="92"/>
      <c r="E15" s="57" t="s">
        <v>34</v>
      </c>
      <c r="F15" s="72"/>
      <c r="G15" s="72"/>
      <c r="H15" s="72"/>
      <c r="I15" s="72"/>
      <c r="J15" s="72"/>
      <c r="K15" s="72"/>
      <c r="L15" s="72"/>
      <c r="M15" s="72"/>
      <c r="N15" s="72"/>
      <c r="O15" s="73"/>
    </row>
    <row r="16" spans="1:15" ht="12.75">
      <c r="A16" s="89"/>
      <c r="B16" s="8" t="s">
        <v>23</v>
      </c>
      <c r="C16" s="9"/>
      <c r="D16" s="43"/>
      <c r="E16" s="17">
        <v>107837148</v>
      </c>
      <c r="F16" s="17">
        <f>SUM(F17:F19)</f>
        <v>38969500</v>
      </c>
      <c r="G16" s="17">
        <v>66000000</v>
      </c>
      <c r="H16" s="17">
        <f>SUM(H17:H19)</f>
        <v>36355000</v>
      </c>
      <c r="I16" s="17">
        <f aca="true" t="shared" si="1" ref="I16:O16">SUM(I17:I19)</f>
        <v>10355000</v>
      </c>
      <c r="J16" s="17">
        <f t="shared" si="1"/>
        <v>7500000</v>
      </c>
      <c r="K16" s="17">
        <f t="shared" si="1"/>
        <v>2855000</v>
      </c>
      <c r="L16" s="17">
        <f t="shared" si="1"/>
        <v>26000000</v>
      </c>
      <c r="M16" s="17"/>
      <c r="N16" s="17"/>
      <c r="O16" s="17">
        <f t="shared" si="1"/>
        <v>26000000</v>
      </c>
    </row>
    <row r="17" spans="1:15" ht="12.75">
      <c r="A17" s="89"/>
      <c r="B17" s="8" t="s">
        <v>24</v>
      </c>
      <c r="C17" s="10"/>
      <c r="D17" s="10"/>
      <c r="E17" s="15">
        <f>F17+G17</f>
        <v>36355000</v>
      </c>
      <c r="F17" s="15">
        <f>I17</f>
        <v>10355000</v>
      </c>
      <c r="G17" s="15">
        <f>L17</f>
        <v>26000000</v>
      </c>
      <c r="H17" s="14">
        <f>I17+L17</f>
        <v>36355000</v>
      </c>
      <c r="I17" s="14">
        <f>J17+K17</f>
        <v>10355000</v>
      </c>
      <c r="J17" s="14">
        <v>7500000</v>
      </c>
      <c r="K17" s="14">
        <v>2855000</v>
      </c>
      <c r="L17" s="14">
        <f>O17</f>
        <v>26000000</v>
      </c>
      <c r="M17" s="10"/>
      <c r="N17" s="10"/>
      <c r="O17" s="14">
        <v>26000000</v>
      </c>
    </row>
    <row r="18" spans="1:15" ht="12.75">
      <c r="A18" s="89"/>
      <c r="B18" s="8" t="s">
        <v>25</v>
      </c>
      <c r="C18" s="10"/>
      <c r="D18" s="10"/>
      <c r="E18" s="15">
        <f>F18+G18</f>
        <v>43900500</v>
      </c>
      <c r="F18" s="15">
        <v>23900500</v>
      </c>
      <c r="G18" s="15">
        <v>20000000</v>
      </c>
      <c r="H18" s="14"/>
      <c r="I18" s="14"/>
      <c r="J18" s="14"/>
      <c r="K18" s="14"/>
      <c r="L18" s="14"/>
      <c r="M18" s="10"/>
      <c r="N18" s="10"/>
      <c r="O18" s="14"/>
    </row>
    <row r="19" spans="1:15" ht="12.75">
      <c r="A19" s="89"/>
      <c r="B19" s="8" t="s">
        <v>26</v>
      </c>
      <c r="C19" s="10"/>
      <c r="D19" s="10"/>
      <c r="E19" s="15">
        <f>F19+G19</f>
        <v>24714000</v>
      </c>
      <c r="F19" s="15">
        <v>4714000</v>
      </c>
      <c r="G19" s="15">
        <v>20000000</v>
      </c>
      <c r="H19" s="14"/>
      <c r="I19" s="14"/>
      <c r="J19" s="10"/>
      <c r="K19" s="14"/>
      <c r="L19" s="14"/>
      <c r="M19" s="10"/>
      <c r="N19" s="10"/>
      <c r="O19" s="14"/>
    </row>
    <row r="20" spans="1:15" ht="12.75">
      <c r="A20" s="90"/>
      <c r="B20" s="13" t="s">
        <v>27</v>
      </c>
      <c r="C20" s="22"/>
      <c r="D20" s="22"/>
      <c r="E20" s="23"/>
      <c r="F20" s="23"/>
      <c r="G20" s="23"/>
      <c r="H20" s="22"/>
      <c r="I20" s="22"/>
      <c r="J20" s="22"/>
      <c r="K20" s="22"/>
      <c r="L20" s="22"/>
      <c r="M20" s="22"/>
      <c r="N20" s="22"/>
      <c r="O20" s="22"/>
    </row>
    <row r="21" spans="1:15" ht="12.75">
      <c r="A21" s="30"/>
      <c r="B21" s="31"/>
      <c r="C21" s="32"/>
      <c r="D21" s="32"/>
      <c r="E21" s="33"/>
      <c r="F21" s="33"/>
      <c r="G21" s="33"/>
      <c r="H21" s="32"/>
      <c r="I21" s="32"/>
      <c r="J21" s="32"/>
      <c r="K21" s="32"/>
      <c r="L21" s="32"/>
      <c r="M21" s="32"/>
      <c r="N21" s="32"/>
      <c r="O21" s="32"/>
    </row>
    <row r="22" spans="1:15" ht="12.75">
      <c r="A22" s="34"/>
      <c r="B22" s="35"/>
      <c r="C22" s="36"/>
      <c r="D22" s="36"/>
      <c r="E22" s="50"/>
      <c r="F22" s="37"/>
      <c r="G22" s="37"/>
      <c r="H22" s="36"/>
      <c r="I22" s="36"/>
      <c r="J22" s="36"/>
      <c r="K22" s="36"/>
      <c r="L22" s="36"/>
      <c r="M22" s="36"/>
      <c r="N22" s="36"/>
      <c r="O22" s="36"/>
    </row>
    <row r="23" spans="1:15" ht="12.75">
      <c r="A23" s="34"/>
      <c r="B23" s="35"/>
      <c r="C23" s="36"/>
      <c r="D23" s="36"/>
      <c r="E23" s="37"/>
      <c r="F23" s="37"/>
      <c r="G23" s="37"/>
      <c r="H23" s="36"/>
      <c r="I23" s="36"/>
      <c r="J23" s="36"/>
      <c r="K23" s="36"/>
      <c r="L23" s="36"/>
      <c r="M23" s="36"/>
      <c r="N23" s="36"/>
      <c r="O23" s="36"/>
    </row>
    <row r="24" spans="1:15" ht="12.75">
      <c r="A24" s="34"/>
      <c r="B24" s="35"/>
      <c r="C24" s="36"/>
      <c r="D24" s="36"/>
      <c r="E24" s="37"/>
      <c r="F24" s="37"/>
      <c r="G24" s="37"/>
      <c r="H24" s="36"/>
      <c r="I24" s="36"/>
      <c r="J24" s="36"/>
      <c r="K24" s="36"/>
      <c r="L24" s="36"/>
      <c r="M24" s="36"/>
      <c r="N24" s="36"/>
      <c r="O24" s="36"/>
    </row>
    <row r="25" spans="1:15" ht="12.75">
      <c r="A25" s="34"/>
      <c r="B25" s="35"/>
      <c r="C25" s="36"/>
      <c r="D25" s="36"/>
      <c r="E25" s="37"/>
      <c r="F25" s="37"/>
      <c r="G25" s="37"/>
      <c r="H25" s="36"/>
      <c r="I25" s="36"/>
      <c r="J25" s="36"/>
      <c r="K25" s="36"/>
      <c r="L25" s="36"/>
      <c r="M25" s="36"/>
      <c r="N25" s="36"/>
      <c r="O25" s="36"/>
    </row>
    <row r="26" spans="1:15" ht="12.75">
      <c r="A26" s="34"/>
      <c r="B26" s="35"/>
      <c r="C26" s="36"/>
      <c r="D26" s="36"/>
      <c r="E26" s="37"/>
      <c r="F26" s="37"/>
      <c r="G26" s="37"/>
      <c r="H26" s="36"/>
      <c r="I26" s="36"/>
      <c r="J26" s="36"/>
      <c r="K26" s="36"/>
      <c r="L26" s="36"/>
      <c r="M26" s="36"/>
      <c r="N26" s="36"/>
      <c r="O26" s="36"/>
    </row>
    <row r="27" spans="1:15" ht="12.75">
      <c r="A27" s="34"/>
      <c r="B27" s="35"/>
      <c r="C27" s="36"/>
      <c r="D27" s="36"/>
      <c r="E27" s="37"/>
      <c r="F27" s="37"/>
      <c r="G27" s="37"/>
      <c r="H27" s="36"/>
      <c r="I27" s="36"/>
      <c r="J27" s="36"/>
      <c r="K27" s="36"/>
      <c r="L27" s="36"/>
      <c r="M27" s="36"/>
      <c r="N27" s="36"/>
      <c r="O27" s="36"/>
    </row>
    <row r="28" spans="1:15" ht="8.25" customHeight="1">
      <c r="A28" s="38"/>
      <c r="B28" s="39"/>
      <c r="C28" s="29"/>
      <c r="D28" s="29"/>
      <c r="E28" s="40"/>
      <c r="F28" s="40"/>
      <c r="G28" s="40"/>
      <c r="H28" s="29"/>
      <c r="I28" s="29"/>
      <c r="J28" s="29"/>
      <c r="K28" s="29"/>
      <c r="L28" s="29"/>
      <c r="M28" s="29"/>
      <c r="N28" s="29"/>
      <c r="O28" s="29"/>
    </row>
    <row r="29" spans="1:15" ht="10.5" customHeight="1">
      <c r="A29" s="5">
        <v>1</v>
      </c>
      <c r="B29" s="5">
        <v>2</v>
      </c>
      <c r="C29" s="5">
        <v>3</v>
      </c>
      <c r="D29" s="5">
        <v>4</v>
      </c>
      <c r="E29" s="5">
        <v>5</v>
      </c>
      <c r="F29" s="5">
        <v>6</v>
      </c>
      <c r="G29" s="5">
        <v>7</v>
      </c>
      <c r="H29" s="5">
        <v>8</v>
      </c>
      <c r="I29" s="5">
        <v>9</v>
      </c>
      <c r="J29" s="5">
        <v>10</v>
      </c>
      <c r="K29" s="5">
        <v>11</v>
      </c>
      <c r="L29" s="5">
        <v>12</v>
      </c>
      <c r="M29" s="5">
        <v>13</v>
      </c>
      <c r="N29" s="5">
        <v>14</v>
      </c>
      <c r="O29" s="5">
        <v>15</v>
      </c>
    </row>
    <row r="30" spans="1:15" ht="12.75">
      <c r="A30" s="25">
        <v>2</v>
      </c>
      <c r="B30" s="69" t="s">
        <v>16</v>
      </c>
      <c r="C30" s="70"/>
      <c r="D30" s="71"/>
      <c r="E30" s="18">
        <f>E35+E41+E47+E53+E59+E68+E74+E80+E86+E92+E98+E106+E112+E118</f>
        <v>19821034</v>
      </c>
      <c r="F30" s="18">
        <f aca="true" t="shared" si="2" ref="F30:O30">F35+F41+F47+F53+F59+F68+F74+F80+F86+F92+F98+F106+F112+F118</f>
        <v>5621034</v>
      </c>
      <c r="G30" s="18">
        <f t="shared" si="2"/>
        <v>14200000</v>
      </c>
      <c r="H30" s="18">
        <f t="shared" si="2"/>
        <v>18337587</v>
      </c>
      <c r="I30" s="18">
        <f t="shared" si="2"/>
        <v>4137587</v>
      </c>
      <c r="J30" s="18"/>
      <c r="K30" s="18">
        <f t="shared" si="2"/>
        <v>4137587</v>
      </c>
      <c r="L30" s="18">
        <f t="shared" si="2"/>
        <v>14200000</v>
      </c>
      <c r="M30" s="18"/>
      <c r="N30" s="18"/>
      <c r="O30" s="18">
        <f t="shared" si="2"/>
        <v>14200000</v>
      </c>
    </row>
    <row r="31" spans="1:15" ht="12.75">
      <c r="A31" s="56"/>
      <c r="B31" s="8" t="s">
        <v>19</v>
      </c>
      <c r="C31" s="57" t="s">
        <v>32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/>
    </row>
    <row r="32" spans="1:15" ht="12.75">
      <c r="A32" s="59"/>
      <c r="B32" s="8" t="s">
        <v>20</v>
      </c>
      <c r="C32" s="57" t="s">
        <v>35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3"/>
    </row>
    <row r="33" spans="1:15" ht="12.75">
      <c r="A33" s="60"/>
      <c r="B33" s="8" t="s">
        <v>21</v>
      </c>
      <c r="C33" s="1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2"/>
    </row>
    <row r="34" spans="1:15" ht="12.75" customHeight="1">
      <c r="A34" s="58" t="s">
        <v>28</v>
      </c>
      <c r="B34" s="8" t="s">
        <v>22</v>
      </c>
      <c r="C34" s="81" t="s">
        <v>76</v>
      </c>
      <c r="D34" s="82"/>
      <c r="E34" s="63" t="s">
        <v>36</v>
      </c>
      <c r="F34" s="64"/>
      <c r="G34" s="64"/>
      <c r="H34" s="64"/>
      <c r="I34" s="64"/>
      <c r="J34" s="64"/>
      <c r="K34" s="64"/>
      <c r="L34" s="64"/>
      <c r="M34" s="64"/>
      <c r="N34" s="64"/>
      <c r="O34" s="65"/>
    </row>
    <row r="35" spans="1:15" ht="12.75">
      <c r="A35" s="59"/>
      <c r="B35" s="8" t="s">
        <v>23</v>
      </c>
      <c r="C35" s="19"/>
      <c r="D35" s="19"/>
      <c r="E35" s="21">
        <v>2909370</v>
      </c>
      <c r="F35" s="21">
        <v>1909370</v>
      </c>
      <c r="G35" s="21">
        <f aca="true" t="shared" si="3" ref="G35:O35">G36</f>
        <v>1000000</v>
      </c>
      <c r="H35" s="21">
        <f t="shared" si="3"/>
        <v>2360000</v>
      </c>
      <c r="I35" s="21">
        <f t="shared" si="3"/>
        <v>1360000</v>
      </c>
      <c r="J35" s="21"/>
      <c r="K35" s="21">
        <f t="shared" si="3"/>
        <v>1360000</v>
      </c>
      <c r="L35" s="21">
        <f t="shared" si="3"/>
        <v>1000000</v>
      </c>
      <c r="M35" s="21"/>
      <c r="N35" s="21"/>
      <c r="O35" s="21">
        <f t="shared" si="3"/>
        <v>1000000</v>
      </c>
    </row>
    <row r="36" spans="1:15" ht="12.75">
      <c r="A36" s="59"/>
      <c r="B36" s="8" t="s">
        <v>24</v>
      </c>
      <c r="C36" s="10"/>
      <c r="D36" s="10"/>
      <c r="E36" s="15">
        <f>F36+G36</f>
        <v>2360000</v>
      </c>
      <c r="F36" s="15">
        <v>1360000</v>
      </c>
      <c r="G36" s="15">
        <f>L36</f>
        <v>1000000</v>
      </c>
      <c r="H36" s="14">
        <f>I36+L36</f>
        <v>2360000</v>
      </c>
      <c r="I36" s="14">
        <f>J36+K36</f>
        <v>1360000</v>
      </c>
      <c r="J36" s="14"/>
      <c r="K36" s="14">
        <v>1360000</v>
      </c>
      <c r="L36" s="14">
        <f>O36</f>
        <v>1000000</v>
      </c>
      <c r="M36" s="10"/>
      <c r="N36" s="10"/>
      <c r="O36" s="14">
        <v>1000000</v>
      </c>
    </row>
    <row r="37" spans="1:15" ht="12.75">
      <c r="A37" s="59"/>
      <c r="B37" s="8" t="s">
        <v>25</v>
      </c>
      <c r="C37" s="10"/>
      <c r="D37" s="10"/>
      <c r="E37" s="15"/>
      <c r="F37" s="15"/>
      <c r="G37" s="15"/>
      <c r="H37" s="14"/>
      <c r="I37" s="14"/>
      <c r="J37" s="14"/>
      <c r="K37" s="14"/>
      <c r="L37" s="14"/>
      <c r="M37" s="10"/>
      <c r="N37" s="10"/>
      <c r="O37" s="14"/>
    </row>
    <row r="38" spans="1:15" ht="12.75">
      <c r="A38" s="59"/>
      <c r="B38" s="8" t="s">
        <v>26</v>
      </c>
      <c r="C38" s="10"/>
      <c r="D38" s="10"/>
      <c r="E38" s="15"/>
      <c r="F38" s="15"/>
      <c r="G38" s="15"/>
      <c r="H38" s="14"/>
      <c r="I38" s="14"/>
      <c r="J38" s="10"/>
      <c r="K38" s="14"/>
      <c r="L38" s="14"/>
      <c r="M38" s="10"/>
      <c r="N38" s="10"/>
      <c r="O38" s="14"/>
    </row>
    <row r="39" spans="1:15" ht="12.75">
      <c r="A39" s="60"/>
      <c r="B39" s="8" t="s">
        <v>27</v>
      </c>
      <c r="C39" s="10"/>
      <c r="D39" s="10"/>
      <c r="E39" s="9"/>
      <c r="F39" s="9"/>
      <c r="G39" s="9"/>
      <c r="H39" s="10"/>
      <c r="I39" s="10"/>
      <c r="J39" s="10"/>
      <c r="K39" s="10"/>
      <c r="L39" s="10"/>
      <c r="M39" s="10"/>
      <c r="N39" s="10"/>
      <c r="O39" s="10"/>
    </row>
    <row r="40" spans="1:15" ht="12.75" customHeight="1">
      <c r="A40" s="59" t="s">
        <v>29</v>
      </c>
      <c r="B40" s="8" t="s">
        <v>22</v>
      </c>
      <c r="C40" s="81" t="s">
        <v>76</v>
      </c>
      <c r="D40" s="82"/>
      <c r="E40" s="63" t="s">
        <v>37</v>
      </c>
      <c r="F40" s="64"/>
      <c r="G40" s="64"/>
      <c r="H40" s="64"/>
      <c r="I40" s="64"/>
      <c r="J40" s="64"/>
      <c r="K40" s="64"/>
      <c r="L40" s="64"/>
      <c r="M40" s="64"/>
      <c r="N40" s="64"/>
      <c r="O40" s="65"/>
    </row>
    <row r="41" spans="1:15" ht="12.75">
      <c r="A41" s="59"/>
      <c r="B41" s="8" t="s">
        <v>23</v>
      </c>
      <c r="C41" s="19"/>
      <c r="D41" s="20"/>
      <c r="E41" s="21">
        <v>490000</v>
      </c>
      <c r="F41" s="21">
        <v>90000</v>
      </c>
      <c r="G41" s="21">
        <f>G42</f>
        <v>400000</v>
      </c>
      <c r="H41" s="21">
        <f>H42</f>
        <v>480000</v>
      </c>
      <c r="I41" s="21">
        <f>I42</f>
        <v>80000</v>
      </c>
      <c r="J41" s="21"/>
      <c r="K41" s="21">
        <f>K42</f>
        <v>80000</v>
      </c>
      <c r="L41" s="21">
        <f>L42</f>
        <v>400000</v>
      </c>
      <c r="M41" s="21"/>
      <c r="N41" s="21"/>
      <c r="O41" s="21">
        <f>O42</f>
        <v>400000</v>
      </c>
    </row>
    <row r="42" spans="1:15" ht="12.75">
      <c r="A42" s="59"/>
      <c r="B42" s="8" t="s">
        <v>24</v>
      </c>
      <c r="C42" s="10"/>
      <c r="D42" s="10"/>
      <c r="E42" s="15">
        <f>F42+G42</f>
        <v>480000</v>
      </c>
      <c r="F42" s="15">
        <v>80000</v>
      </c>
      <c r="G42" s="15">
        <f>L42</f>
        <v>400000</v>
      </c>
      <c r="H42" s="14">
        <f>I42+L42</f>
        <v>480000</v>
      </c>
      <c r="I42" s="14">
        <f>J42+K42</f>
        <v>80000</v>
      </c>
      <c r="J42" s="14"/>
      <c r="K42" s="14">
        <v>80000</v>
      </c>
      <c r="L42" s="14">
        <f>O42</f>
        <v>400000</v>
      </c>
      <c r="M42" s="10"/>
      <c r="N42" s="10"/>
      <c r="O42" s="14">
        <v>400000</v>
      </c>
    </row>
    <row r="43" spans="1:15" ht="12.75">
      <c r="A43" s="59"/>
      <c r="B43" s="8" t="s">
        <v>25</v>
      </c>
      <c r="C43" s="10"/>
      <c r="D43" s="10"/>
      <c r="E43" s="15"/>
      <c r="F43" s="15"/>
      <c r="G43" s="15"/>
      <c r="H43" s="14"/>
      <c r="I43" s="14"/>
      <c r="J43" s="14"/>
      <c r="K43" s="14"/>
      <c r="L43" s="14"/>
      <c r="M43" s="10"/>
      <c r="N43" s="10"/>
      <c r="O43" s="14"/>
    </row>
    <row r="44" spans="1:15" ht="12.75">
      <c r="A44" s="59"/>
      <c r="B44" s="8" t="s">
        <v>26</v>
      </c>
      <c r="C44" s="10"/>
      <c r="D44" s="10"/>
      <c r="E44" s="15"/>
      <c r="F44" s="15"/>
      <c r="G44" s="15"/>
      <c r="H44" s="14"/>
      <c r="I44" s="14"/>
      <c r="J44" s="10"/>
      <c r="K44" s="14"/>
      <c r="L44" s="14"/>
      <c r="M44" s="10"/>
      <c r="N44" s="10"/>
      <c r="O44" s="14"/>
    </row>
    <row r="45" spans="1:15" ht="12.75">
      <c r="A45" s="60"/>
      <c r="B45" s="26" t="s">
        <v>27</v>
      </c>
      <c r="C45" s="10"/>
      <c r="D45" s="10"/>
      <c r="E45" s="9"/>
      <c r="F45" s="9"/>
      <c r="G45" s="9"/>
      <c r="H45" s="10"/>
      <c r="I45" s="10"/>
      <c r="J45" s="10"/>
      <c r="K45" s="10"/>
      <c r="L45" s="10"/>
      <c r="M45" s="10"/>
      <c r="N45" s="10"/>
      <c r="O45" s="10"/>
    </row>
    <row r="46" spans="1:15" ht="12.75" customHeight="1">
      <c r="A46" s="58" t="s">
        <v>39</v>
      </c>
      <c r="B46" s="24" t="s">
        <v>22</v>
      </c>
      <c r="C46" s="81" t="s">
        <v>76</v>
      </c>
      <c r="D46" s="82"/>
      <c r="E46" s="63" t="s">
        <v>38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2.75">
      <c r="A47" s="59"/>
      <c r="B47" s="8" t="s">
        <v>23</v>
      </c>
      <c r="C47" s="19"/>
      <c r="D47" s="20"/>
      <c r="E47" s="21">
        <f>F47+G47</f>
        <v>1350000</v>
      </c>
      <c r="F47" s="21">
        <v>250000</v>
      </c>
      <c r="G47" s="21">
        <f>G48</f>
        <v>1100000</v>
      </c>
      <c r="H47" s="21">
        <f>H48</f>
        <v>1321037</v>
      </c>
      <c r="I47" s="21">
        <f>I48</f>
        <v>221037</v>
      </c>
      <c r="J47" s="21"/>
      <c r="K47" s="21">
        <f>K48</f>
        <v>221037</v>
      </c>
      <c r="L47" s="21">
        <f>L48</f>
        <v>1100000</v>
      </c>
      <c r="M47" s="21"/>
      <c r="N47" s="21"/>
      <c r="O47" s="21">
        <f>O48</f>
        <v>1100000</v>
      </c>
    </row>
    <row r="48" spans="1:15" ht="12.75">
      <c r="A48" s="59"/>
      <c r="B48" s="8" t="s">
        <v>24</v>
      </c>
      <c r="C48" s="10"/>
      <c r="D48" s="10"/>
      <c r="E48" s="15">
        <f>F48+G48</f>
        <v>1321037</v>
      </c>
      <c r="F48" s="15">
        <v>221037</v>
      </c>
      <c r="G48" s="15">
        <f>L48</f>
        <v>1100000</v>
      </c>
      <c r="H48" s="14">
        <f>I48+L48</f>
        <v>1321037</v>
      </c>
      <c r="I48" s="14">
        <f>J48+K48</f>
        <v>221037</v>
      </c>
      <c r="J48" s="14"/>
      <c r="K48" s="14">
        <v>221037</v>
      </c>
      <c r="L48" s="14">
        <f>O48</f>
        <v>1100000</v>
      </c>
      <c r="M48" s="10"/>
      <c r="N48" s="10"/>
      <c r="O48" s="14">
        <v>1100000</v>
      </c>
    </row>
    <row r="49" spans="1:15" ht="12.75">
      <c r="A49" s="59"/>
      <c r="B49" s="8" t="s">
        <v>25</v>
      </c>
      <c r="C49" s="10"/>
      <c r="D49" s="10"/>
      <c r="E49" s="15"/>
      <c r="F49" s="15"/>
      <c r="G49" s="15"/>
      <c r="H49" s="14"/>
      <c r="I49" s="14"/>
      <c r="J49" s="14"/>
      <c r="K49" s="14"/>
      <c r="L49" s="14"/>
      <c r="M49" s="10"/>
      <c r="N49" s="10"/>
      <c r="O49" s="14"/>
    </row>
    <row r="50" spans="1:15" ht="12.75">
      <c r="A50" s="59"/>
      <c r="B50" s="8" t="s">
        <v>26</v>
      </c>
      <c r="C50" s="10"/>
      <c r="D50" s="10"/>
      <c r="E50" s="15"/>
      <c r="F50" s="15"/>
      <c r="G50" s="15"/>
      <c r="H50" s="14"/>
      <c r="I50" s="14"/>
      <c r="J50" s="10"/>
      <c r="K50" s="14"/>
      <c r="L50" s="14"/>
      <c r="M50" s="10"/>
      <c r="N50" s="10"/>
      <c r="O50" s="14"/>
    </row>
    <row r="51" spans="1:15" ht="12.75">
      <c r="A51" s="60"/>
      <c r="B51" s="13" t="s">
        <v>27</v>
      </c>
      <c r="C51" s="22"/>
      <c r="D51" s="22"/>
      <c r="E51" s="23"/>
      <c r="F51" s="23"/>
      <c r="G51" s="23"/>
      <c r="H51" s="22"/>
      <c r="I51" s="22"/>
      <c r="J51" s="22"/>
      <c r="K51" s="22"/>
      <c r="L51" s="22"/>
      <c r="M51" s="22"/>
      <c r="N51" s="22"/>
      <c r="O51" s="22"/>
    </row>
    <row r="52" spans="1:15" ht="12.75" customHeight="1">
      <c r="A52" s="56" t="s">
        <v>40</v>
      </c>
      <c r="B52" s="24" t="s">
        <v>22</v>
      </c>
      <c r="C52" s="81" t="s">
        <v>76</v>
      </c>
      <c r="D52" s="82"/>
      <c r="E52" s="63" t="s">
        <v>42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</row>
    <row r="53" spans="1:15" ht="12.75">
      <c r="A53" s="59"/>
      <c r="B53" s="8" t="s">
        <v>23</v>
      </c>
      <c r="C53" s="19"/>
      <c r="D53" s="20"/>
      <c r="E53" s="21">
        <f>F53+G53</f>
        <v>3035000</v>
      </c>
      <c r="F53" s="21">
        <v>485000</v>
      </c>
      <c r="G53" s="21">
        <f>G54</f>
        <v>2550000</v>
      </c>
      <c r="H53" s="21">
        <f>H54</f>
        <v>3000000</v>
      </c>
      <c r="I53" s="21">
        <f>I54</f>
        <v>450000</v>
      </c>
      <c r="J53" s="21"/>
      <c r="K53" s="21">
        <f>K54</f>
        <v>450000</v>
      </c>
      <c r="L53" s="21">
        <f>L54</f>
        <v>2550000</v>
      </c>
      <c r="M53" s="21"/>
      <c r="N53" s="21"/>
      <c r="O53" s="21">
        <f>O54</f>
        <v>2550000</v>
      </c>
    </row>
    <row r="54" spans="1:15" ht="12.75">
      <c r="A54" s="59"/>
      <c r="B54" s="8" t="s">
        <v>24</v>
      </c>
      <c r="C54" s="10"/>
      <c r="D54" s="10"/>
      <c r="E54" s="15">
        <f>F54+G54</f>
        <v>3000000</v>
      </c>
      <c r="F54" s="15">
        <v>450000</v>
      </c>
      <c r="G54" s="15">
        <f>L54</f>
        <v>2550000</v>
      </c>
      <c r="H54" s="14">
        <f>I54+L54</f>
        <v>3000000</v>
      </c>
      <c r="I54" s="14">
        <f>J54+K54</f>
        <v>450000</v>
      </c>
      <c r="J54" s="14"/>
      <c r="K54" s="14">
        <v>450000</v>
      </c>
      <c r="L54" s="14">
        <f>O54</f>
        <v>2550000</v>
      </c>
      <c r="M54" s="10"/>
      <c r="N54" s="10"/>
      <c r="O54" s="14">
        <v>2550000</v>
      </c>
    </row>
    <row r="55" spans="1:15" ht="12.75">
      <c r="A55" s="59"/>
      <c r="B55" s="8" t="s">
        <v>25</v>
      </c>
      <c r="C55" s="10"/>
      <c r="D55" s="10"/>
      <c r="E55" s="15"/>
      <c r="F55" s="15"/>
      <c r="G55" s="15"/>
      <c r="H55" s="14"/>
      <c r="I55" s="14"/>
      <c r="J55" s="14"/>
      <c r="K55" s="14"/>
      <c r="L55" s="14"/>
      <c r="M55" s="10"/>
      <c r="N55" s="10"/>
      <c r="O55" s="14"/>
    </row>
    <row r="56" spans="1:15" ht="12.75">
      <c r="A56" s="59"/>
      <c r="B56" s="8" t="s">
        <v>26</v>
      </c>
      <c r="C56" s="10"/>
      <c r="D56" s="10"/>
      <c r="E56" s="15"/>
      <c r="F56" s="15"/>
      <c r="G56" s="15"/>
      <c r="H56" s="14"/>
      <c r="I56" s="14"/>
      <c r="J56" s="10"/>
      <c r="K56" s="14"/>
      <c r="L56" s="14"/>
      <c r="M56" s="10"/>
      <c r="N56" s="10"/>
      <c r="O56" s="14"/>
    </row>
    <row r="57" spans="1:15" ht="12.75">
      <c r="A57" s="60"/>
      <c r="B57" s="13" t="s">
        <v>27</v>
      </c>
      <c r="C57" s="22"/>
      <c r="D57" s="22"/>
      <c r="E57" s="23"/>
      <c r="F57" s="23"/>
      <c r="G57" s="23"/>
      <c r="H57" s="22"/>
      <c r="I57" s="22"/>
      <c r="J57" s="22"/>
      <c r="K57" s="22"/>
      <c r="L57" s="22"/>
      <c r="M57" s="22"/>
      <c r="N57" s="22"/>
      <c r="O57" s="22"/>
    </row>
    <row r="58" spans="1:15" ht="12.75" customHeight="1">
      <c r="A58" s="58" t="s">
        <v>41</v>
      </c>
      <c r="B58" s="24" t="s">
        <v>22</v>
      </c>
      <c r="C58" s="81" t="s">
        <v>76</v>
      </c>
      <c r="D58" s="82"/>
      <c r="E58" s="63" t="s">
        <v>43</v>
      </c>
      <c r="F58" s="64"/>
      <c r="G58" s="64"/>
      <c r="H58" s="64"/>
      <c r="I58" s="64"/>
      <c r="J58" s="64"/>
      <c r="K58" s="64"/>
      <c r="L58" s="64"/>
      <c r="M58" s="64"/>
      <c r="N58" s="64"/>
      <c r="O58" s="65"/>
    </row>
    <row r="59" spans="1:15" ht="12.75">
      <c r="A59" s="59"/>
      <c r="B59" s="8" t="s">
        <v>23</v>
      </c>
      <c r="C59" s="19"/>
      <c r="D59" s="20"/>
      <c r="E59" s="21">
        <f>F59+G59</f>
        <v>1930000</v>
      </c>
      <c r="F59" s="21">
        <v>330000</v>
      </c>
      <c r="G59" s="21">
        <f>G60</f>
        <v>1600000</v>
      </c>
      <c r="H59" s="21">
        <f>H60</f>
        <v>1898000</v>
      </c>
      <c r="I59" s="21">
        <f>I60</f>
        <v>298000</v>
      </c>
      <c r="J59" s="21"/>
      <c r="K59" s="21">
        <f>K60</f>
        <v>298000</v>
      </c>
      <c r="L59" s="21">
        <f>L60</f>
        <v>1600000</v>
      </c>
      <c r="M59" s="21"/>
      <c r="N59" s="21"/>
      <c r="O59" s="21">
        <f>O60</f>
        <v>1600000</v>
      </c>
    </row>
    <row r="60" spans="1:15" ht="12.75">
      <c r="A60" s="59"/>
      <c r="B60" s="8" t="s">
        <v>24</v>
      </c>
      <c r="C60" s="10"/>
      <c r="D60" s="10"/>
      <c r="E60" s="15">
        <f>F60+G60</f>
        <v>1898000</v>
      </c>
      <c r="F60" s="15">
        <v>298000</v>
      </c>
      <c r="G60" s="15">
        <f>L60</f>
        <v>1600000</v>
      </c>
      <c r="H60" s="14">
        <f>I60+L60</f>
        <v>1898000</v>
      </c>
      <c r="I60" s="14">
        <f>J60+K60</f>
        <v>298000</v>
      </c>
      <c r="J60" s="14"/>
      <c r="K60" s="14">
        <v>298000</v>
      </c>
      <c r="L60" s="14">
        <f>O60</f>
        <v>1600000</v>
      </c>
      <c r="M60" s="10"/>
      <c r="N60" s="10"/>
      <c r="O60" s="14">
        <v>1600000</v>
      </c>
    </row>
    <row r="61" spans="1:15" ht="12.75">
      <c r="A61" s="59"/>
      <c r="B61" s="8" t="s">
        <v>25</v>
      </c>
      <c r="C61" s="10"/>
      <c r="D61" s="10"/>
      <c r="E61" s="15"/>
      <c r="F61" s="15"/>
      <c r="G61" s="15"/>
      <c r="H61" s="14"/>
      <c r="I61" s="14"/>
      <c r="J61" s="14"/>
      <c r="K61" s="14"/>
      <c r="L61" s="14"/>
      <c r="M61" s="10"/>
      <c r="N61" s="10"/>
      <c r="O61" s="14"/>
    </row>
    <row r="62" spans="1:15" ht="12.75">
      <c r="A62" s="59"/>
      <c r="B62" s="8" t="s">
        <v>26</v>
      </c>
      <c r="C62" s="10"/>
      <c r="D62" s="10"/>
      <c r="E62" s="15"/>
      <c r="F62" s="15"/>
      <c r="G62" s="15"/>
      <c r="H62" s="14"/>
      <c r="I62" s="14"/>
      <c r="J62" s="10"/>
      <c r="K62" s="14"/>
      <c r="L62" s="14"/>
      <c r="M62" s="10"/>
      <c r="N62" s="10"/>
      <c r="O62" s="14"/>
    </row>
    <row r="63" spans="1:15" ht="12.75">
      <c r="A63" s="60"/>
      <c r="B63" s="13" t="s">
        <v>27</v>
      </c>
      <c r="C63" s="22"/>
      <c r="D63" s="22"/>
      <c r="E63" s="23"/>
      <c r="F63" s="23"/>
      <c r="G63" s="23"/>
      <c r="H63" s="22"/>
      <c r="I63" s="22"/>
      <c r="J63" s="22"/>
      <c r="K63" s="22"/>
      <c r="L63" s="22"/>
      <c r="M63" s="22"/>
      <c r="N63" s="22"/>
      <c r="O63" s="22"/>
    </row>
    <row r="64" spans="1:15" ht="12.75">
      <c r="A64" s="34"/>
      <c r="B64" s="35"/>
      <c r="C64" s="36"/>
      <c r="D64" s="36"/>
      <c r="E64" s="37"/>
      <c r="F64" s="37"/>
      <c r="G64" s="37"/>
      <c r="H64" s="36"/>
      <c r="I64" s="36"/>
      <c r="J64" s="36"/>
      <c r="K64" s="36"/>
      <c r="L64" s="36"/>
      <c r="M64" s="36"/>
      <c r="N64" s="36"/>
      <c r="O64" s="36"/>
    </row>
    <row r="65" spans="1:15" ht="4.5" customHeight="1">
      <c r="A65" s="41"/>
      <c r="B65" s="42"/>
      <c r="C65" s="27"/>
      <c r="D65" s="27"/>
      <c r="E65" s="28"/>
      <c r="F65" s="28"/>
      <c r="G65" s="28"/>
      <c r="H65" s="27"/>
      <c r="I65" s="27"/>
      <c r="J65" s="27"/>
      <c r="K65" s="27"/>
      <c r="L65" s="27"/>
      <c r="M65" s="27"/>
      <c r="N65" s="27"/>
      <c r="O65" s="27"/>
    </row>
    <row r="66" spans="1:15" ht="9" customHeight="1">
      <c r="A66" s="5">
        <v>1</v>
      </c>
      <c r="B66" s="5">
        <v>2</v>
      </c>
      <c r="C66" s="5">
        <v>3</v>
      </c>
      <c r="D66" s="5">
        <v>4</v>
      </c>
      <c r="E66" s="5">
        <v>5</v>
      </c>
      <c r="F66" s="5">
        <v>6</v>
      </c>
      <c r="G66" s="5">
        <v>7</v>
      </c>
      <c r="H66" s="5">
        <v>8</v>
      </c>
      <c r="I66" s="5">
        <v>9</v>
      </c>
      <c r="J66" s="5">
        <v>10</v>
      </c>
      <c r="K66" s="5">
        <v>11</v>
      </c>
      <c r="L66" s="5">
        <v>12</v>
      </c>
      <c r="M66" s="5">
        <v>13</v>
      </c>
      <c r="N66" s="5">
        <v>14</v>
      </c>
      <c r="O66" s="5">
        <v>15</v>
      </c>
    </row>
    <row r="67" spans="1:15" ht="12.75" customHeight="1">
      <c r="A67" s="58" t="s">
        <v>52</v>
      </c>
      <c r="B67" s="24" t="s">
        <v>22</v>
      </c>
      <c r="C67" s="81" t="s">
        <v>76</v>
      </c>
      <c r="D67" s="82"/>
      <c r="E67" s="63" t="s">
        <v>44</v>
      </c>
      <c r="F67" s="64"/>
      <c r="G67" s="64"/>
      <c r="H67" s="64"/>
      <c r="I67" s="64"/>
      <c r="J67" s="64"/>
      <c r="K67" s="64"/>
      <c r="L67" s="64"/>
      <c r="M67" s="64"/>
      <c r="N67" s="64"/>
      <c r="O67" s="65"/>
    </row>
    <row r="68" spans="1:15" ht="12.75">
      <c r="A68" s="59"/>
      <c r="B68" s="8" t="s">
        <v>23</v>
      </c>
      <c r="C68" s="19"/>
      <c r="D68" s="20"/>
      <c r="E68" s="21">
        <f>F68+G68</f>
        <v>535000</v>
      </c>
      <c r="F68" s="21">
        <v>135000</v>
      </c>
      <c r="G68" s="21">
        <f>G69</f>
        <v>400000</v>
      </c>
      <c r="H68" s="21">
        <f>H69</f>
        <v>500000</v>
      </c>
      <c r="I68" s="21">
        <f>I69</f>
        <v>100000</v>
      </c>
      <c r="J68" s="21"/>
      <c r="K68" s="21">
        <f>K69</f>
        <v>100000</v>
      </c>
      <c r="L68" s="21">
        <f>L69</f>
        <v>400000</v>
      </c>
      <c r="M68" s="21"/>
      <c r="N68" s="21"/>
      <c r="O68" s="21">
        <f>O69</f>
        <v>400000</v>
      </c>
    </row>
    <row r="69" spans="1:15" ht="12.75">
      <c r="A69" s="59"/>
      <c r="B69" s="8" t="s">
        <v>24</v>
      </c>
      <c r="C69" s="10"/>
      <c r="D69" s="10"/>
      <c r="E69" s="15">
        <f>F69+G69</f>
        <v>500000</v>
      </c>
      <c r="F69" s="15">
        <v>100000</v>
      </c>
      <c r="G69" s="15">
        <f>L69</f>
        <v>400000</v>
      </c>
      <c r="H69" s="14">
        <f>I69+L69</f>
        <v>500000</v>
      </c>
      <c r="I69" s="14">
        <f>J69+K69</f>
        <v>100000</v>
      </c>
      <c r="J69" s="14"/>
      <c r="K69" s="14">
        <v>100000</v>
      </c>
      <c r="L69" s="14">
        <f>O69</f>
        <v>400000</v>
      </c>
      <c r="M69" s="10"/>
      <c r="N69" s="10"/>
      <c r="O69" s="14">
        <v>400000</v>
      </c>
    </row>
    <row r="70" spans="1:15" ht="11.25" customHeight="1">
      <c r="A70" s="59"/>
      <c r="B70" s="8" t="s">
        <v>25</v>
      </c>
      <c r="C70" s="10"/>
      <c r="D70" s="10"/>
      <c r="E70" s="15"/>
      <c r="F70" s="15"/>
      <c r="G70" s="15"/>
      <c r="H70" s="14"/>
      <c r="I70" s="14"/>
      <c r="J70" s="14"/>
      <c r="K70" s="14"/>
      <c r="L70" s="14"/>
      <c r="M70" s="10"/>
      <c r="N70" s="10"/>
      <c r="O70" s="14"/>
    </row>
    <row r="71" spans="1:15" ht="10.5" customHeight="1">
      <c r="A71" s="59"/>
      <c r="B71" s="8" t="s">
        <v>26</v>
      </c>
      <c r="C71" s="10"/>
      <c r="D71" s="10"/>
      <c r="E71" s="15"/>
      <c r="F71" s="15"/>
      <c r="G71" s="15"/>
      <c r="H71" s="14"/>
      <c r="I71" s="14"/>
      <c r="J71" s="10"/>
      <c r="K71" s="14"/>
      <c r="L71" s="14"/>
      <c r="M71" s="10"/>
      <c r="N71" s="10"/>
      <c r="O71" s="14"/>
    </row>
    <row r="72" spans="1:15" ht="10.5" customHeight="1">
      <c r="A72" s="60"/>
      <c r="B72" s="13" t="s">
        <v>27</v>
      </c>
      <c r="C72" s="22"/>
      <c r="D72" s="22"/>
      <c r="E72" s="23"/>
      <c r="F72" s="23"/>
      <c r="G72" s="23"/>
      <c r="H72" s="22"/>
      <c r="I72" s="22"/>
      <c r="J72" s="22"/>
      <c r="K72" s="22"/>
      <c r="L72" s="22"/>
      <c r="M72" s="22"/>
      <c r="N72" s="22"/>
      <c r="O72" s="22"/>
    </row>
    <row r="73" spans="1:15" ht="12.75" customHeight="1">
      <c r="A73" s="58" t="s">
        <v>53</v>
      </c>
      <c r="B73" s="24" t="s">
        <v>22</v>
      </c>
      <c r="C73" s="81" t="s">
        <v>76</v>
      </c>
      <c r="D73" s="82"/>
      <c r="E73" s="63" t="s">
        <v>45</v>
      </c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1:15" ht="12.75">
      <c r="A74" s="59"/>
      <c r="B74" s="8" t="s">
        <v>23</v>
      </c>
      <c r="C74" s="19"/>
      <c r="D74" s="20"/>
      <c r="E74" s="21">
        <f>F74+G74</f>
        <v>800000</v>
      </c>
      <c r="F74" s="21">
        <v>250000</v>
      </c>
      <c r="G74" s="21">
        <f>G75</f>
        <v>550000</v>
      </c>
      <c r="H74" s="21">
        <f>H75</f>
        <v>668550</v>
      </c>
      <c r="I74" s="21">
        <f>I75</f>
        <v>118550</v>
      </c>
      <c r="J74" s="21"/>
      <c r="K74" s="21">
        <f>K75</f>
        <v>118550</v>
      </c>
      <c r="L74" s="21">
        <f>L75</f>
        <v>550000</v>
      </c>
      <c r="M74" s="21"/>
      <c r="N74" s="21"/>
      <c r="O74" s="21">
        <f>O75</f>
        <v>550000</v>
      </c>
    </row>
    <row r="75" spans="1:15" ht="12.75">
      <c r="A75" s="59"/>
      <c r="B75" s="8" t="s">
        <v>24</v>
      </c>
      <c r="C75" s="10"/>
      <c r="D75" s="10"/>
      <c r="E75" s="15">
        <f>F75+G75</f>
        <v>668550</v>
      </c>
      <c r="F75" s="15">
        <f>I75</f>
        <v>118550</v>
      </c>
      <c r="G75" s="15">
        <f>L75</f>
        <v>550000</v>
      </c>
      <c r="H75" s="14">
        <f>I75+L75</f>
        <v>668550</v>
      </c>
      <c r="I75" s="14">
        <f>J75+K75</f>
        <v>118550</v>
      </c>
      <c r="J75" s="14"/>
      <c r="K75" s="14">
        <v>118550</v>
      </c>
      <c r="L75" s="14">
        <f>O75</f>
        <v>550000</v>
      </c>
      <c r="M75" s="10"/>
      <c r="N75" s="10"/>
      <c r="O75" s="14">
        <v>550000</v>
      </c>
    </row>
    <row r="76" spans="1:15" ht="10.5" customHeight="1">
      <c r="A76" s="59"/>
      <c r="B76" s="8" t="s">
        <v>25</v>
      </c>
      <c r="C76" s="10"/>
      <c r="D76" s="10"/>
      <c r="E76" s="15"/>
      <c r="F76" s="15"/>
      <c r="G76" s="15"/>
      <c r="H76" s="14"/>
      <c r="I76" s="14"/>
      <c r="J76" s="14"/>
      <c r="K76" s="14"/>
      <c r="L76" s="14"/>
      <c r="M76" s="10"/>
      <c r="N76" s="10"/>
      <c r="O76" s="14"/>
    </row>
    <row r="77" spans="1:15" ht="10.5" customHeight="1">
      <c r="A77" s="59"/>
      <c r="B77" s="8" t="s">
        <v>26</v>
      </c>
      <c r="C77" s="10"/>
      <c r="D77" s="10"/>
      <c r="E77" s="15"/>
      <c r="F77" s="15"/>
      <c r="G77" s="15"/>
      <c r="H77" s="14"/>
      <c r="I77" s="14"/>
      <c r="J77" s="10"/>
      <c r="K77" s="14"/>
      <c r="L77" s="14"/>
      <c r="M77" s="10"/>
      <c r="N77" s="10"/>
      <c r="O77" s="14"/>
    </row>
    <row r="78" spans="1:15" ht="10.5" customHeight="1">
      <c r="A78" s="60"/>
      <c r="B78" s="13" t="s">
        <v>27</v>
      </c>
      <c r="C78" s="22"/>
      <c r="D78" s="22"/>
      <c r="E78" s="23"/>
      <c r="F78" s="23"/>
      <c r="G78" s="23"/>
      <c r="H78" s="22"/>
      <c r="I78" s="22"/>
      <c r="J78" s="22"/>
      <c r="K78" s="22"/>
      <c r="L78" s="22"/>
      <c r="M78" s="22"/>
      <c r="N78" s="22"/>
      <c r="O78" s="22"/>
    </row>
    <row r="79" spans="1:15" ht="12.75" customHeight="1">
      <c r="A79" s="58" t="s">
        <v>54</v>
      </c>
      <c r="B79" s="24" t="s">
        <v>22</v>
      </c>
      <c r="C79" s="81" t="s">
        <v>76</v>
      </c>
      <c r="D79" s="82"/>
      <c r="E79" s="63" t="s">
        <v>46</v>
      </c>
      <c r="F79" s="64"/>
      <c r="G79" s="64"/>
      <c r="H79" s="64"/>
      <c r="I79" s="64"/>
      <c r="J79" s="64"/>
      <c r="K79" s="64"/>
      <c r="L79" s="64"/>
      <c r="M79" s="64"/>
      <c r="N79" s="64"/>
      <c r="O79" s="65"/>
    </row>
    <row r="80" spans="1:15" ht="12.75">
      <c r="A80" s="59"/>
      <c r="B80" s="8" t="s">
        <v>23</v>
      </c>
      <c r="C80" s="19"/>
      <c r="D80" s="20"/>
      <c r="E80" s="21">
        <f>F80+G80</f>
        <v>520000</v>
      </c>
      <c r="F80" s="21">
        <v>120000</v>
      </c>
      <c r="G80" s="21">
        <f>G81</f>
        <v>400000</v>
      </c>
      <c r="H80" s="21">
        <f>H81</f>
        <v>510000</v>
      </c>
      <c r="I80" s="21">
        <f>I81</f>
        <v>110000</v>
      </c>
      <c r="J80" s="21"/>
      <c r="K80" s="21">
        <f>K81</f>
        <v>110000</v>
      </c>
      <c r="L80" s="21">
        <f>L81</f>
        <v>400000</v>
      </c>
      <c r="M80" s="21"/>
      <c r="N80" s="21"/>
      <c r="O80" s="21">
        <f>O81</f>
        <v>400000</v>
      </c>
    </row>
    <row r="81" spans="1:15" ht="12.75">
      <c r="A81" s="59"/>
      <c r="B81" s="8" t="s">
        <v>24</v>
      </c>
      <c r="C81" s="10"/>
      <c r="D81" s="10"/>
      <c r="E81" s="15">
        <f>F81+G81</f>
        <v>510000</v>
      </c>
      <c r="F81" s="15">
        <f>K81</f>
        <v>110000</v>
      </c>
      <c r="G81" s="15">
        <f>L81</f>
        <v>400000</v>
      </c>
      <c r="H81" s="14">
        <f>I81+L81</f>
        <v>510000</v>
      </c>
      <c r="I81" s="14">
        <f>J81+K81</f>
        <v>110000</v>
      </c>
      <c r="J81" s="14"/>
      <c r="K81" s="14">
        <v>110000</v>
      </c>
      <c r="L81" s="14">
        <f>O81</f>
        <v>400000</v>
      </c>
      <c r="M81" s="10"/>
      <c r="N81" s="10"/>
      <c r="O81" s="14">
        <v>400000</v>
      </c>
    </row>
    <row r="82" spans="1:15" ht="10.5" customHeight="1">
      <c r="A82" s="59"/>
      <c r="B82" s="8" t="s">
        <v>25</v>
      </c>
      <c r="C82" s="10"/>
      <c r="D82" s="10"/>
      <c r="E82" s="15"/>
      <c r="F82" s="15"/>
      <c r="G82" s="15"/>
      <c r="H82" s="14"/>
      <c r="I82" s="14"/>
      <c r="J82" s="14"/>
      <c r="K82" s="14"/>
      <c r="L82" s="14"/>
      <c r="M82" s="10"/>
      <c r="N82" s="10"/>
      <c r="O82" s="14"/>
    </row>
    <row r="83" spans="1:15" ht="10.5" customHeight="1">
      <c r="A83" s="59"/>
      <c r="B83" s="8" t="s">
        <v>26</v>
      </c>
      <c r="C83" s="10"/>
      <c r="D83" s="10"/>
      <c r="E83" s="15"/>
      <c r="F83" s="15"/>
      <c r="G83" s="15"/>
      <c r="H83" s="14"/>
      <c r="I83" s="14"/>
      <c r="J83" s="10"/>
      <c r="K83" s="14"/>
      <c r="L83" s="14"/>
      <c r="M83" s="10"/>
      <c r="N83" s="10"/>
      <c r="O83" s="14"/>
    </row>
    <row r="84" spans="1:15" ht="10.5" customHeight="1">
      <c r="A84" s="60"/>
      <c r="B84" s="13" t="s">
        <v>27</v>
      </c>
      <c r="C84" s="22"/>
      <c r="D84" s="22"/>
      <c r="E84" s="23"/>
      <c r="F84" s="23"/>
      <c r="G84" s="23"/>
      <c r="H84" s="22"/>
      <c r="I84" s="22"/>
      <c r="J84" s="22"/>
      <c r="K84" s="22"/>
      <c r="L84" s="22"/>
      <c r="M84" s="22"/>
      <c r="N84" s="22"/>
      <c r="O84" s="22"/>
    </row>
    <row r="85" spans="1:15" ht="12.75" customHeight="1">
      <c r="A85" s="58" t="s">
        <v>55</v>
      </c>
      <c r="B85" s="24" t="s">
        <v>22</v>
      </c>
      <c r="C85" s="81" t="s">
        <v>76</v>
      </c>
      <c r="D85" s="82"/>
      <c r="E85" s="63" t="s">
        <v>47</v>
      </c>
      <c r="F85" s="64"/>
      <c r="G85" s="64"/>
      <c r="H85" s="64"/>
      <c r="I85" s="64"/>
      <c r="J85" s="64"/>
      <c r="K85" s="64"/>
      <c r="L85" s="64"/>
      <c r="M85" s="64"/>
      <c r="N85" s="64"/>
      <c r="O85" s="65"/>
    </row>
    <row r="86" spans="1:15" ht="12.75">
      <c r="A86" s="59"/>
      <c r="B86" s="8" t="s">
        <v>23</v>
      </c>
      <c r="C86" s="19"/>
      <c r="D86" s="20"/>
      <c r="E86" s="21">
        <v>1310576</v>
      </c>
      <c r="F86" s="21">
        <v>510576</v>
      </c>
      <c r="G86" s="21">
        <f>G87</f>
        <v>800000</v>
      </c>
      <c r="H86" s="21">
        <f>H87</f>
        <v>1000000</v>
      </c>
      <c r="I86" s="21">
        <f>I87</f>
        <v>200000</v>
      </c>
      <c r="J86" s="21"/>
      <c r="K86" s="21">
        <f>K87</f>
        <v>200000</v>
      </c>
      <c r="L86" s="21">
        <f>L87</f>
        <v>800000</v>
      </c>
      <c r="M86" s="21"/>
      <c r="N86" s="21"/>
      <c r="O86" s="21">
        <f>O87</f>
        <v>800000</v>
      </c>
    </row>
    <row r="87" spans="1:15" ht="12.75">
      <c r="A87" s="59"/>
      <c r="B87" s="8" t="s">
        <v>24</v>
      </c>
      <c r="C87" s="10"/>
      <c r="D87" s="10"/>
      <c r="E87" s="15">
        <f>F87+G87</f>
        <v>1000000</v>
      </c>
      <c r="F87" s="15">
        <f>I87</f>
        <v>200000</v>
      </c>
      <c r="G87" s="15">
        <f>L87</f>
        <v>800000</v>
      </c>
      <c r="H87" s="14">
        <f>I87+L87</f>
        <v>1000000</v>
      </c>
      <c r="I87" s="14">
        <f>J87+K87</f>
        <v>200000</v>
      </c>
      <c r="J87" s="14"/>
      <c r="K87" s="14">
        <v>200000</v>
      </c>
      <c r="L87" s="14">
        <f>O87</f>
        <v>800000</v>
      </c>
      <c r="M87" s="10"/>
      <c r="N87" s="10"/>
      <c r="O87" s="14">
        <v>800000</v>
      </c>
    </row>
    <row r="88" spans="1:15" ht="12.75">
      <c r="A88" s="59"/>
      <c r="B88" s="8" t="s">
        <v>25</v>
      </c>
      <c r="C88" s="10"/>
      <c r="D88" s="10"/>
      <c r="E88" s="15"/>
      <c r="F88" s="15"/>
      <c r="G88" s="15"/>
      <c r="H88" s="14"/>
      <c r="I88" s="14"/>
      <c r="J88" s="14"/>
      <c r="K88" s="14"/>
      <c r="L88" s="14"/>
      <c r="M88" s="10"/>
      <c r="N88" s="10"/>
      <c r="O88" s="14"/>
    </row>
    <row r="89" spans="1:15" ht="12.75">
      <c r="A89" s="59"/>
      <c r="B89" s="8" t="s">
        <v>26</v>
      </c>
      <c r="C89" s="10"/>
      <c r="D89" s="10"/>
      <c r="E89" s="15"/>
      <c r="F89" s="15"/>
      <c r="G89" s="15"/>
      <c r="H89" s="14"/>
      <c r="I89" s="14"/>
      <c r="J89" s="10"/>
      <c r="K89" s="14"/>
      <c r="L89" s="14"/>
      <c r="M89" s="10"/>
      <c r="N89" s="10"/>
      <c r="O89" s="14"/>
    </row>
    <row r="90" spans="1:15" ht="12.75">
      <c r="A90" s="60"/>
      <c r="B90" s="13" t="s">
        <v>27</v>
      </c>
      <c r="C90" s="22"/>
      <c r="D90" s="22"/>
      <c r="E90" s="23"/>
      <c r="F90" s="23"/>
      <c r="G90" s="23"/>
      <c r="H90" s="22"/>
      <c r="I90" s="22"/>
      <c r="J90" s="22"/>
      <c r="K90" s="22"/>
      <c r="L90" s="22"/>
      <c r="M90" s="22"/>
      <c r="N90" s="22"/>
      <c r="O90" s="22"/>
    </row>
    <row r="91" spans="1:15" ht="12.75" customHeight="1">
      <c r="A91" s="58" t="s">
        <v>56</v>
      </c>
      <c r="B91" s="24" t="s">
        <v>22</v>
      </c>
      <c r="C91" s="81" t="s">
        <v>76</v>
      </c>
      <c r="D91" s="82"/>
      <c r="E91" s="63" t="s">
        <v>48</v>
      </c>
      <c r="F91" s="64"/>
      <c r="G91" s="64"/>
      <c r="H91" s="64"/>
      <c r="I91" s="64"/>
      <c r="J91" s="64"/>
      <c r="K91" s="64"/>
      <c r="L91" s="64"/>
      <c r="M91" s="64"/>
      <c r="N91" s="64"/>
      <c r="O91" s="65"/>
    </row>
    <row r="92" spans="1:15" ht="12.75">
      <c r="A92" s="59"/>
      <c r="B92" s="8" t="s">
        <v>23</v>
      </c>
      <c r="C92" s="19"/>
      <c r="D92" s="20"/>
      <c r="E92" s="21">
        <f>F92+G92</f>
        <v>2240000</v>
      </c>
      <c r="F92" s="21">
        <v>540000</v>
      </c>
      <c r="G92" s="21">
        <f>G93</f>
        <v>1700000</v>
      </c>
      <c r="H92" s="21">
        <f>H93</f>
        <v>2100000</v>
      </c>
      <c r="I92" s="21">
        <f>I93</f>
        <v>400000</v>
      </c>
      <c r="J92" s="21"/>
      <c r="K92" s="21">
        <f>K93</f>
        <v>400000</v>
      </c>
      <c r="L92" s="21">
        <f>L93</f>
        <v>1700000</v>
      </c>
      <c r="M92" s="21"/>
      <c r="N92" s="21"/>
      <c r="O92" s="21">
        <f>O93</f>
        <v>1700000</v>
      </c>
    </row>
    <row r="93" spans="1:15" ht="12.75">
      <c r="A93" s="59"/>
      <c r="B93" s="8" t="s">
        <v>24</v>
      </c>
      <c r="C93" s="10"/>
      <c r="D93" s="10"/>
      <c r="E93" s="15">
        <f>F93+G93</f>
        <v>2100000</v>
      </c>
      <c r="F93" s="15">
        <f>I93</f>
        <v>400000</v>
      </c>
      <c r="G93" s="15">
        <f>L93</f>
        <v>1700000</v>
      </c>
      <c r="H93" s="14">
        <f>I93+L93</f>
        <v>2100000</v>
      </c>
      <c r="I93" s="14">
        <f>J93+K93</f>
        <v>400000</v>
      </c>
      <c r="J93" s="14"/>
      <c r="K93" s="14">
        <v>400000</v>
      </c>
      <c r="L93" s="14">
        <f>O93</f>
        <v>1700000</v>
      </c>
      <c r="M93" s="10"/>
      <c r="N93" s="10"/>
      <c r="O93" s="14">
        <v>1700000</v>
      </c>
    </row>
    <row r="94" spans="1:15" ht="12.75">
      <c r="A94" s="59"/>
      <c r="B94" s="8" t="s">
        <v>25</v>
      </c>
      <c r="C94" s="10"/>
      <c r="D94" s="10"/>
      <c r="E94" s="15"/>
      <c r="F94" s="15"/>
      <c r="G94" s="15"/>
      <c r="H94" s="14"/>
      <c r="I94" s="14"/>
      <c r="J94" s="14"/>
      <c r="K94" s="14"/>
      <c r="L94" s="14"/>
      <c r="M94" s="10"/>
      <c r="N94" s="10"/>
      <c r="O94" s="14"/>
    </row>
    <row r="95" spans="1:15" ht="12.75">
      <c r="A95" s="59"/>
      <c r="B95" s="8" t="s">
        <v>26</v>
      </c>
      <c r="C95" s="10"/>
      <c r="D95" s="10"/>
      <c r="E95" s="15"/>
      <c r="F95" s="15"/>
      <c r="G95" s="15"/>
      <c r="H95" s="14"/>
      <c r="I95" s="14"/>
      <c r="J95" s="10"/>
      <c r="K95" s="14"/>
      <c r="L95" s="14"/>
      <c r="M95" s="10"/>
      <c r="N95" s="10"/>
      <c r="O95" s="14"/>
    </row>
    <row r="96" spans="1:15" ht="12.75">
      <c r="A96" s="60"/>
      <c r="B96" s="13" t="s">
        <v>27</v>
      </c>
      <c r="C96" s="22"/>
      <c r="D96" s="22"/>
      <c r="E96" s="23"/>
      <c r="F96" s="23"/>
      <c r="G96" s="23"/>
      <c r="H96" s="22"/>
      <c r="I96" s="22"/>
      <c r="J96" s="22"/>
      <c r="K96" s="22"/>
      <c r="L96" s="22"/>
      <c r="M96" s="22"/>
      <c r="N96" s="22"/>
      <c r="O96" s="22"/>
    </row>
    <row r="97" spans="1:15" ht="12.75" customHeight="1">
      <c r="A97" s="58" t="s">
        <v>57</v>
      </c>
      <c r="B97" s="24" t="s">
        <v>22</v>
      </c>
      <c r="C97" s="81" t="s">
        <v>76</v>
      </c>
      <c r="D97" s="82"/>
      <c r="E97" s="63" t="s">
        <v>60</v>
      </c>
      <c r="F97" s="64"/>
      <c r="G97" s="64"/>
      <c r="H97" s="64"/>
      <c r="I97" s="64"/>
      <c r="J97" s="64"/>
      <c r="K97" s="64"/>
      <c r="L97" s="64"/>
      <c r="M97" s="64"/>
      <c r="N97" s="64"/>
      <c r="O97" s="65"/>
    </row>
    <row r="98" spans="1:15" ht="12.75">
      <c r="A98" s="59"/>
      <c r="B98" s="8" t="s">
        <v>23</v>
      </c>
      <c r="C98" s="19"/>
      <c r="D98" s="20"/>
      <c r="E98" s="21">
        <f>F98+G98</f>
        <v>1600000</v>
      </c>
      <c r="F98" s="21">
        <v>400000</v>
      </c>
      <c r="G98" s="21">
        <f>G99</f>
        <v>1200000</v>
      </c>
      <c r="H98" s="21">
        <f>H99</f>
        <v>1500000</v>
      </c>
      <c r="I98" s="21">
        <f>I99</f>
        <v>300000</v>
      </c>
      <c r="J98" s="21"/>
      <c r="K98" s="21">
        <f>K99</f>
        <v>300000</v>
      </c>
      <c r="L98" s="21">
        <f>L99</f>
        <v>1200000</v>
      </c>
      <c r="M98" s="21"/>
      <c r="N98" s="21"/>
      <c r="O98" s="21">
        <f>O99</f>
        <v>1200000</v>
      </c>
    </row>
    <row r="99" spans="1:15" ht="12.75">
      <c r="A99" s="59"/>
      <c r="B99" s="8" t="s">
        <v>24</v>
      </c>
      <c r="C99" s="10"/>
      <c r="D99" s="10"/>
      <c r="E99" s="15">
        <f>F99+G99</f>
        <v>1500000</v>
      </c>
      <c r="F99" s="15">
        <f>I99</f>
        <v>300000</v>
      </c>
      <c r="G99" s="15">
        <f>L99</f>
        <v>1200000</v>
      </c>
      <c r="H99" s="14">
        <f>I99+L99</f>
        <v>1500000</v>
      </c>
      <c r="I99" s="14">
        <f>J99+K99</f>
        <v>300000</v>
      </c>
      <c r="J99" s="14"/>
      <c r="K99" s="14">
        <v>300000</v>
      </c>
      <c r="L99" s="14">
        <f>O99</f>
        <v>1200000</v>
      </c>
      <c r="M99" s="10"/>
      <c r="N99" s="10"/>
      <c r="O99" s="14">
        <v>1200000</v>
      </c>
    </row>
    <row r="100" spans="1:15" ht="12.75">
      <c r="A100" s="59"/>
      <c r="B100" s="8" t="s">
        <v>25</v>
      </c>
      <c r="C100" s="10"/>
      <c r="D100" s="10"/>
      <c r="E100" s="15"/>
      <c r="F100" s="15"/>
      <c r="G100" s="15"/>
      <c r="H100" s="14"/>
      <c r="I100" s="14"/>
      <c r="J100" s="14"/>
      <c r="K100" s="14"/>
      <c r="L100" s="14"/>
      <c r="M100" s="10"/>
      <c r="N100" s="10"/>
      <c r="O100" s="14"/>
    </row>
    <row r="101" spans="1:15" ht="12.75">
      <c r="A101" s="59"/>
      <c r="B101" s="8" t="s">
        <v>26</v>
      </c>
      <c r="C101" s="10"/>
      <c r="D101" s="10"/>
      <c r="E101" s="15"/>
      <c r="F101" s="15"/>
      <c r="G101" s="15"/>
      <c r="H101" s="14"/>
      <c r="I101" s="14"/>
      <c r="J101" s="10"/>
      <c r="K101" s="14"/>
      <c r="L101" s="14"/>
      <c r="M101" s="10"/>
      <c r="N101" s="10"/>
      <c r="O101" s="14"/>
    </row>
    <row r="102" spans="1:15" ht="12.75">
      <c r="A102" s="60"/>
      <c r="B102" s="13" t="s">
        <v>27</v>
      </c>
      <c r="C102" s="22"/>
      <c r="D102" s="22"/>
      <c r="E102" s="23"/>
      <c r="F102" s="23"/>
      <c r="G102" s="23"/>
      <c r="H102" s="22"/>
      <c r="I102" s="22"/>
      <c r="J102" s="22"/>
      <c r="K102" s="22"/>
      <c r="L102" s="22"/>
      <c r="M102" s="22"/>
      <c r="N102" s="22"/>
      <c r="O102" s="22"/>
    </row>
    <row r="103" spans="1:15" ht="6.75" customHeight="1">
      <c r="A103" s="41"/>
      <c r="B103" s="42"/>
      <c r="C103" s="27"/>
      <c r="D103" s="27"/>
      <c r="E103" s="28"/>
      <c r="F103" s="28"/>
      <c r="G103" s="28"/>
      <c r="H103" s="27"/>
      <c r="I103" s="27"/>
      <c r="J103" s="27"/>
      <c r="K103" s="27"/>
      <c r="L103" s="27"/>
      <c r="M103" s="27"/>
      <c r="N103" s="27"/>
      <c r="O103" s="45"/>
    </row>
    <row r="104" spans="1:15" ht="10.5" customHeight="1">
      <c r="A104" s="5">
        <v>1</v>
      </c>
      <c r="B104" s="5">
        <v>2</v>
      </c>
      <c r="C104" s="5">
        <v>3</v>
      </c>
      <c r="D104" s="5">
        <v>4</v>
      </c>
      <c r="E104" s="5">
        <v>5</v>
      </c>
      <c r="F104" s="5">
        <v>6</v>
      </c>
      <c r="G104" s="5">
        <v>7</v>
      </c>
      <c r="H104" s="5">
        <v>8</v>
      </c>
      <c r="I104" s="5">
        <v>9</v>
      </c>
      <c r="J104" s="5">
        <v>10</v>
      </c>
      <c r="K104" s="5">
        <v>11</v>
      </c>
      <c r="L104" s="5">
        <v>12</v>
      </c>
      <c r="M104" s="5">
        <v>13</v>
      </c>
      <c r="N104" s="5">
        <v>14</v>
      </c>
      <c r="O104" s="5">
        <v>15</v>
      </c>
    </row>
    <row r="105" spans="1:15" ht="12.75" customHeight="1">
      <c r="A105" s="58" t="s">
        <v>58</v>
      </c>
      <c r="B105" s="24" t="s">
        <v>22</v>
      </c>
      <c r="C105" s="81" t="s">
        <v>76</v>
      </c>
      <c r="D105" s="82"/>
      <c r="E105" s="63" t="s">
        <v>49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5"/>
    </row>
    <row r="106" spans="1:15" ht="12.75">
      <c r="A106" s="59"/>
      <c r="B106" s="8" t="s">
        <v>23</v>
      </c>
      <c r="C106" s="19"/>
      <c r="D106" s="20"/>
      <c r="E106" s="21">
        <f>F106+G106</f>
        <v>912088</v>
      </c>
      <c r="F106" s="21">
        <v>212088</v>
      </c>
      <c r="G106" s="21">
        <f>G107</f>
        <v>700000</v>
      </c>
      <c r="H106" s="21">
        <f>H107</f>
        <v>850000</v>
      </c>
      <c r="I106" s="21">
        <f>I107</f>
        <v>150000</v>
      </c>
      <c r="J106" s="21"/>
      <c r="K106" s="21">
        <f>K107</f>
        <v>150000</v>
      </c>
      <c r="L106" s="21">
        <f>L107</f>
        <v>700000</v>
      </c>
      <c r="M106" s="21"/>
      <c r="N106" s="21"/>
      <c r="O106" s="21">
        <f>O107</f>
        <v>700000</v>
      </c>
    </row>
    <row r="107" spans="1:15" ht="12.75">
      <c r="A107" s="59"/>
      <c r="B107" s="8" t="s">
        <v>24</v>
      </c>
      <c r="C107" s="10"/>
      <c r="D107" s="10"/>
      <c r="E107" s="15">
        <f>F107+G107</f>
        <v>850000</v>
      </c>
      <c r="F107" s="15">
        <f>I107</f>
        <v>150000</v>
      </c>
      <c r="G107" s="15">
        <f>L107</f>
        <v>700000</v>
      </c>
      <c r="H107" s="14">
        <f>I107+L107</f>
        <v>850000</v>
      </c>
      <c r="I107" s="14">
        <f>J107+K107</f>
        <v>150000</v>
      </c>
      <c r="J107" s="14"/>
      <c r="K107" s="14">
        <v>150000</v>
      </c>
      <c r="L107" s="14">
        <f>O107</f>
        <v>700000</v>
      </c>
      <c r="M107" s="10"/>
      <c r="N107" s="10"/>
      <c r="O107" s="14">
        <v>700000</v>
      </c>
    </row>
    <row r="108" spans="1:15" ht="12.75">
      <c r="A108" s="59"/>
      <c r="B108" s="8" t="s">
        <v>25</v>
      </c>
      <c r="C108" s="10"/>
      <c r="D108" s="10"/>
      <c r="E108" s="15"/>
      <c r="F108" s="15"/>
      <c r="G108" s="15"/>
      <c r="H108" s="14"/>
      <c r="I108" s="14"/>
      <c r="J108" s="14"/>
      <c r="K108" s="14"/>
      <c r="L108" s="14"/>
      <c r="M108" s="10"/>
      <c r="N108" s="10"/>
      <c r="O108" s="14"/>
    </row>
    <row r="109" spans="1:15" ht="12.75">
      <c r="A109" s="59"/>
      <c r="B109" s="8" t="s">
        <v>26</v>
      </c>
      <c r="C109" s="10"/>
      <c r="D109" s="10"/>
      <c r="E109" s="15"/>
      <c r="F109" s="15"/>
      <c r="G109" s="15"/>
      <c r="H109" s="14"/>
      <c r="I109" s="14"/>
      <c r="J109" s="10"/>
      <c r="K109" s="14"/>
      <c r="L109" s="14"/>
      <c r="M109" s="10"/>
      <c r="N109" s="10"/>
      <c r="O109" s="14"/>
    </row>
    <row r="110" spans="1:15" ht="12.75">
      <c r="A110" s="60"/>
      <c r="B110" s="13" t="s">
        <v>27</v>
      </c>
      <c r="C110" s="22"/>
      <c r="D110" s="22"/>
      <c r="E110" s="23"/>
      <c r="F110" s="23"/>
      <c r="G110" s="23"/>
      <c r="H110" s="22"/>
      <c r="I110" s="22"/>
      <c r="J110" s="22"/>
      <c r="K110" s="22"/>
      <c r="L110" s="22"/>
      <c r="M110" s="22"/>
      <c r="N110" s="22"/>
      <c r="O110" s="22"/>
    </row>
    <row r="111" spans="1:15" ht="12.75" customHeight="1">
      <c r="A111" s="58" t="s">
        <v>59</v>
      </c>
      <c r="B111" s="24" t="s">
        <v>22</v>
      </c>
      <c r="C111" s="81" t="s">
        <v>76</v>
      </c>
      <c r="D111" s="82"/>
      <c r="E111" s="63" t="s">
        <v>50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5"/>
    </row>
    <row r="112" spans="1:15" ht="12.75">
      <c r="A112" s="59"/>
      <c r="B112" s="8" t="s">
        <v>23</v>
      </c>
      <c r="C112" s="19"/>
      <c r="D112" s="20"/>
      <c r="E112" s="21">
        <f>F112+G112</f>
        <v>509000</v>
      </c>
      <c r="F112" s="21">
        <v>109000</v>
      </c>
      <c r="G112" s="21">
        <f>G113</f>
        <v>400000</v>
      </c>
      <c r="H112" s="21">
        <f>H113</f>
        <v>500000</v>
      </c>
      <c r="I112" s="21">
        <f>I113</f>
        <v>100000</v>
      </c>
      <c r="J112" s="21"/>
      <c r="K112" s="21">
        <f>K113</f>
        <v>100000</v>
      </c>
      <c r="L112" s="21">
        <f>L113</f>
        <v>400000</v>
      </c>
      <c r="M112" s="21"/>
      <c r="N112" s="21"/>
      <c r="O112" s="21">
        <f>O113</f>
        <v>400000</v>
      </c>
    </row>
    <row r="113" spans="1:15" ht="12.75">
      <c r="A113" s="59"/>
      <c r="B113" s="8" t="s">
        <v>24</v>
      </c>
      <c r="C113" s="10"/>
      <c r="D113" s="10"/>
      <c r="E113" s="15">
        <f>F113+G113</f>
        <v>500000</v>
      </c>
      <c r="F113" s="15">
        <f>K113</f>
        <v>100000</v>
      </c>
      <c r="G113" s="15">
        <f>L113</f>
        <v>400000</v>
      </c>
      <c r="H113" s="14">
        <f>I113+L113</f>
        <v>500000</v>
      </c>
      <c r="I113" s="14">
        <f>J113+K113</f>
        <v>100000</v>
      </c>
      <c r="J113" s="14"/>
      <c r="K113" s="14">
        <v>100000</v>
      </c>
      <c r="L113" s="14">
        <f>O113</f>
        <v>400000</v>
      </c>
      <c r="M113" s="10"/>
      <c r="N113" s="10"/>
      <c r="O113" s="14">
        <v>400000</v>
      </c>
    </row>
    <row r="114" spans="1:15" ht="12.75">
      <c r="A114" s="59"/>
      <c r="B114" s="8" t="s">
        <v>25</v>
      </c>
      <c r="C114" s="10"/>
      <c r="D114" s="10"/>
      <c r="E114" s="15"/>
      <c r="F114" s="15"/>
      <c r="G114" s="15"/>
      <c r="H114" s="14"/>
      <c r="I114" s="14"/>
      <c r="J114" s="14"/>
      <c r="K114" s="14"/>
      <c r="L114" s="14"/>
      <c r="M114" s="10"/>
      <c r="N114" s="10"/>
      <c r="O114" s="14"/>
    </row>
    <row r="115" spans="1:15" ht="12.75">
      <c r="A115" s="59"/>
      <c r="B115" s="8" t="s">
        <v>26</v>
      </c>
      <c r="C115" s="10"/>
      <c r="D115" s="10"/>
      <c r="E115" s="15"/>
      <c r="F115" s="15"/>
      <c r="G115" s="15"/>
      <c r="H115" s="14"/>
      <c r="I115" s="14"/>
      <c r="J115" s="10"/>
      <c r="K115" s="14"/>
      <c r="L115" s="14"/>
      <c r="M115" s="10"/>
      <c r="N115" s="10"/>
      <c r="O115" s="14"/>
    </row>
    <row r="116" spans="1:15" ht="12.75">
      <c r="A116" s="60"/>
      <c r="B116" s="13" t="s">
        <v>27</v>
      </c>
      <c r="C116" s="22"/>
      <c r="D116" s="22"/>
      <c r="E116" s="23"/>
      <c r="F116" s="23"/>
      <c r="G116" s="23"/>
      <c r="H116" s="22"/>
      <c r="I116" s="22"/>
      <c r="J116" s="22"/>
      <c r="K116" s="22"/>
      <c r="L116" s="22"/>
      <c r="M116" s="22"/>
      <c r="N116" s="22"/>
      <c r="O116" s="22"/>
    </row>
    <row r="117" spans="1:15" ht="12.75" customHeight="1">
      <c r="A117" s="58" t="s">
        <v>81</v>
      </c>
      <c r="B117" s="24" t="s">
        <v>22</v>
      </c>
      <c r="C117" s="81" t="s">
        <v>76</v>
      </c>
      <c r="D117" s="82"/>
      <c r="E117" s="63" t="s">
        <v>51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5"/>
    </row>
    <row r="118" spans="1:15" ht="12.75">
      <c r="A118" s="59"/>
      <c r="B118" s="8" t="s">
        <v>23</v>
      </c>
      <c r="C118" s="19"/>
      <c r="D118" s="20"/>
      <c r="E118" s="21">
        <f>F118+G118</f>
        <v>1680000</v>
      </c>
      <c r="F118" s="21">
        <v>280000</v>
      </c>
      <c r="G118" s="21">
        <f>G119</f>
        <v>1400000</v>
      </c>
      <c r="H118" s="21">
        <f>H119</f>
        <v>1650000</v>
      </c>
      <c r="I118" s="21">
        <f>I119</f>
        <v>250000</v>
      </c>
      <c r="J118" s="21"/>
      <c r="K118" s="21">
        <f>K119</f>
        <v>250000</v>
      </c>
      <c r="L118" s="21">
        <f>L119</f>
        <v>1400000</v>
      </c>
      <c r="M118" s="21"/>
      <c r="N118" s="21"/>
      <c r="O118" s="21">
        <f>O119</f>
        <v>1400000</v>
      </c>
    </row>
    <row r="119" spans="1:15" ht="12.75">
      <c r="A119" s="59"/>
      <c r="B119" s="8" t="s">
        <v>24</v>
      </c>
      <c r="C119" s="10"/>
      <c r="D119" s="10"/>
      <c r="E119" s="15">
        <f>F119+G119</f>
        <v>1650000</v>
      </c>
      <c r="F119" s="15">
        <f>I119</f>
        <v>250000</v>
      </c>
      <c r="G119" s="15">
        <f>L119</f>
        <v>1400000</v>
      </c>
      <c r="H119" s="14">
        <f>I119+L119</f>
        <v>1650000</v>
      </c>
      <c r="I119" s="14">
        <f>J119+K119</f>
        <v>250000</v>
      </c>
      <c r="J119" s="14"/>
      <c r="K119" s="14">
        <v>250000</v>
      </c>
      <c r="L119" s="14">
        <f>O119</f>
        <v>1400000</v>
      </c>
      <c r="M119" s="10"/>
      <c r="N119" s="10"/>
      <c r="O119" s="14">
        <v>1400000</v>
      </c>
    </row>
    <row r="120" spans="1:15" ht="12.75">
      <c r="A120" s="59"/>
      <c r="B120" s="8" t="s">
        <v>25</v>
      </c>
      <c r="C120" s="10"/>
      <c r="D120" s="10"/>
      <c r="E120" s="15"/>
      <c r="F120" s="15"/>
      <c r="G120" s="15"/>
      <c r="H120" s="14"/>
      <c r="I120" s="14"/>
      <c r="J120" s="14"/>
      <c r="K120" s="14"/>
      <c r="L120" s="14"/>
      <c r="M120" s="10"/>
      <c r="N120" s="10"/>
      <c r="O120" s="14"/>
    </row>
    <row r="121" spans="1:15" ht="12.75">
      <c r="A121" s="59"/>
      <c r="B121" s="8" t="s">
        <v>26</v>
      </c>
      <c r="C121" s="10"/>
      <c r="D121" s="10"/>
      <c r="E121" s="15"/>
      <c r="F121" s="15"/>
      <c r="G121" s="15"/>
      <c r="H121" s="14"/>
      <c r="I121" s="14"/>
      <c r="J121" s="10"/>
      <c r="K121" s="14"/>
      <c r="L121" s="14"/>
      <c r="M121" s="10"/>
      <c r="N121" s="10"/>
      <c r="O121" s="14"/>
    </row>
    <row r="122" spans="1:15" ht="12.75">
      <c r="A122" s="60"/>
      <c r="B122" s="13" t="s">
        <v>27</v>
      </c>
      <c r="C122" s="22"/>
      <c r="D122" s="22"/>
      <c r="E122" s="23"/>
      <c r="F122" s="23"/>
      <c r="G122" s="23"/>
      <c r="H122" s="22"/>
      <c r="I122" s="22"/>
      <c r="J122" s="22"/>
      <c r="K122" s="22"/>
      <c r="L122" s="22"/>
      <c r="M122" s="22"/>
      <c r="N122" s="22"/>
      <c r="O122" s="22"/>
    </row>
    <row r="123" spans="1:15" ht="11.25" customHeight="1">
      <c r="A123" s="30"/>
      <c r="B123" s="31"/>
      <c r="C123" s="32"/>
      <c r="D123" s="32"/>
      <c r="E123" s="33"/>
      <c r="F123" s="33"/>
      <c r="G123" s="33"/>
      <c r="H123" s="32"/>
      <c r="I123" s="32"/>
      <c r="J123" s="32"/>
      <c r="K123" s="32"/>
      <c r="L123" s="32"/>
      <c r="M123" s="32"/>
      <c r="N123" s="32"/>
      <c r="O123" s="32"/>
    </row>
    <row r="124" spans="1:15" ht="12.75">
      <c r="A124" s="25">
        <v>3</v>
      </c>
      <c r="B124" s="69" t="s">
        <v>16</v>
      </c>
      <c r="C124" s="70"/>
      <c r="D124" s="71"/>
      <c r="E124" s="18">
        <f aca="true" t="shared" si="4" ref="E124:M124">E129+E135+E143</f>
        <v>7561995</v>
      </c>
      <c r="F124" s="18">
        <f t="shared" si="4"/>
        <v>1661995</v>
      </c>
      <c r="G124" s="18">
        <f t="shared" si="4"/>
        <v>5900000</v>
      </c>
      <c r="H124" s="18">
        <f t="shared" si="4"/>
        <v>7078995</v>
      </c>
      <c r="I124" s="18">
        <f t="shared" si="4"/>
        <v>1178995</v>
      </c>
      <c r="J124" s="18">
        <f t="shared" si="4"/>
        <v>0</v>
      </c>
      <c r="K124" s="18">
        <f t="shared" si="4"/>
        <v>1178995</v>
      </c>
      <c r="L124" s="18">
        <f t="shared" si="4"/>
        <v>5900000</v>
      </c>
      <c r="M124" s="18">
        <f t="shared" si="4"/>
        <v>0</v>
      </c>
      <c r="N124" s="18"/>
      <c r="O124" s="18">
        <f>O129+O135+O143</f>
        <v>5900000</v>
      </c>
    </row>
    <row r="125" spans="1:15" ht="12.75">
      <c r="A125" s="56"/>
      <c r="B125" s="8" t="s">
        <v>19</v>
      </c>
      <c r="C125" s="57" t="s">
        <v>32</v>
      </c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3"/>
    </row>
    <row r="126" spans="1:15" ht="12.75">
      <c r="A126" s="59"/>
      <c r="B126" s="8" t="s">
        <v>20</v>
      </c>
      <c r="C126" s="57" t="s">
        <v>62</v>
      </c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3"/>
    </row>
    <row r="127" spans="1:15" ht="12.75">
      <c r="A127" s="60"/>
      <c r="B127" s="8" t="s">
        <v>21</v>
      </c>
      <c r="C127" s="11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2"/>
    </row>
    <row r="128" spans="1:15" ht="12.75" customHeight="1">
      <c r="A128" s="58" t="s">
        <v>61</v>
      </c>
      <c r="B128" s="24" t="s">
        <v>22</v>
      </c>
      <c r="C128" s="61" t="s">
        <v>88</v>
      </c>
      <c r="D128" s="62"/>
      <c r="E128" s="63" t="s">
        <v>66</v>
      </c>
      <c r="F128" s="64"/>
      <c r="G128" s="64"/>
      <c r="H128" s="64"/>
      <c r="I128" s="64"/>
      <c r="J128" s="64"/>
      <c r="K128" s="64"/>
      <c r="L128" s="64"/>
      <c r="M128" s="64"/>
      <c r="N128" s="64"/>
      <c r="O128" s="65"/>
    </row>
    <row r="129" spans="1:15" ht="12.75">
      <c r="A129" s="59"/>
      <c r="B129" s="8" t="s">
        <v>23</v>
      </c>
      <c r="C129" s="19"/>
      <c r="D129" s="20"/>
      <c r="E129" s="21">
        <f>G129+F129</f>
        <v>2260000</v>
      </c>
      <c r="F129" s="21">
        <v>410000</v>
      </c>
      <c r="G129" s="21">
        <f>G130</f>
        <v>1850000</v>
      </c>
      <c r="H129" s="21">
        <f>H130</f>
        <v>2200000</v>
      </c>
      <c r="I129" s="21">
        <f>I130</f>
        <v>350000</v>
      </c>
      <c r="J129" s="21"/>
      <c r="K129" s="21">
        <f>K130</f>
        <v>350000</v>
      </c>
      <c r="L129" s="21">
        <f>L130</f>
        <v>1850000</v>
      </c>
      <c r="M129" s="21"/>
      <c r="N129" s="21"/>
      <c r="O129" s="21">
        <f>O130</f>
        <v>1850000</v>
      </c>
    </row>
    <row r="130" spans="1:15" ht="12.75">
      <c r="A130" s="59"/>
      <c r="B130" s="8" t="s">
        <v>24</v>
      </c>
      <c r="C130" s="10"/>
      <c r="D130" s="10"/>
      <c r="E130" s="15">
        <f>F130+G130</f>
        <v>2200000</v>
      </c>
      <c r="F130" s="15">
        <f>I130</f>
        <v>350000</v>
      </c>
      <c r="G130" s="15">
        <f>L130</f>
        <v>1850000</v>
      </c>
      <c r="H130" s="14">
        <f>I130+L130</f>
        <v>2200000</v>
      </c>
      <c r="I130" s="14">
        <f>J130+K130</f>
        <v>350000</v>
      </c>
      <c r="J130" s="14"/>
      <c r="K130" s="14">
        <v>350000</v>
      </c>
      <c r="L130" s="14">
        <f>O130</f>
        <v>1850000</v>
      </c>
      <c r="M130" s="10"/>
      <c r="N130" s="10"/>
      <c r="O130" s="14">
        <v>1850000</v>
      </c>
    </row>
    <row r="131" spans="1:15" ht="12.75">
      <c r="A131" s="59"/>
      <c r="B131" s="8" t="s">
        <v>25</v>
      </c>
      <c r="C131" s="10"/>
      <c r="D131" s="10"/>
      <c r="E131" s="15"/>
      <c r="F131" s="15"/>
      <c r="G131" s="15"/>
      <c r="H131" s="14"/>
      <c r="I131" s="14"/>
      <c r="J131" s="14"/>
      <c r="K131" s="14"/>
      <c r="L131" s="14"/>
      <c r="M131" s="10"/>
      <c r="N131" s="10"/>
      <c r="O131" s="14"/>
    </row>
    <row r="132" spans="1:15" ht="9" customHeight="1">
      <c r="A132" s="59"/>
      <c r="B132" s="8" t="s">
        <v>26</v>
      </c>
      <c r="C132" s="10"/>
      <c r="D132" s="10"/>
      <c r="E132" s="15"/>
      <c r="F132" s="15"/>
      <c r="G132" s="15"/>
      <c r="H132" s="14"/>
      <c r="I132" s="14"/>
      <c r="J132" s="10"/>
      <c r="K132" s="14"/>
      <c r="L132" s="14"/>
      <c r="M132" s="10"/>
      <c r="N132" s="10"/>
      <c r="O132" s="14"/>
    </row>
    <row r="133" spans="1:15" ht="9" customHeight="1">
      <c r="A133" s="60"/>
      <c r="B133" s="8" t="s">
        <v>27</v>
      </c>
      <c r="C133" s="10"/>
      <c r="D133" s="10"/>
      <c r="E133" s="9"/>
      <c r="F133" s="9"/>
      <c r="G133" s="9"/>
      <c r="H133" s="10"/>
      <c r="I133" s="10"/>
      <c r="J133" s="10"/>
      <c r="K133" s="10"/>
      <c r="L133" s="10"/>
      <c r="M133" s="10"/>
      <c r="N133" s="10"/>
      <c r="O133" s="10"/>
    </row>
    <row r="134" spans="1:15" ht="12.75" customHeight="1">
      <c r="A134" s="58" t="s">
        <v>64</v>
      </c>
      <c r="B134" s="24" t="s">
        <v>22</v>
      </c>
      <c r="C134" s="61" t="s">
        <v>88</v>
      </c>
      <c r="D134" s="62"/>
      <c r="E134" s="63" t="s">
        <v>67</v>
      </c>
      <c r="F134" s="64"/>
      <c r="G134" s="64"/>
      <c r="H134" s="64"/>
      <c r="I134" s="64"/>
      <c r="J134" s="64"/>
      <c r="K134" s="64"/>
      <c r="L134" s="64"/>
      <c r="M134" s="64"/>
      <c r="N134" s="64"/>
      <c r="O134" s="65"/>
    </row>
    <row r="135" spans="1:15" ht="12.75">
      <c r="A135" s="59"/>
      <c r="B135" s="8" t="s">
        <v>23</v>
      </c>
      <c r="C135" s="19"/>
      <c r="D135" s="20"/>
      <c r="E135" s="21">
        <f>G135+F135</f>
        <v>2260000</v>
      </c>
      <c r="F135" s="21">
        <v>410000</v>
      </c>
      <c r="G135" s="21">
        <f>G136</f>
        <v>1850000</v>
      </c>
      <c r="H135" s="21">
        <f>H136</f>
        <v>2200000</v>
      </c>
      <c r="I135" s="21">
        <f>I136</f>
        <v>350000</v>
      </c>
      <c r="J135" s="21"/>
      <c r="K135" s="21">
        <f>K136</f>
        <v>350000</v>
      </c>
      <c r="L135" s="21">
        <f>L136</f>
        <v>1850000</v>
      </c>
      <c r="M135" s="21"/>
      <c r="N135" s="21"/>
      <c r="O135" s="21">
        <f>O136</f>
        <v>1850000</v>
      </c>
    </row>
    <row r="136" spans="1:15" ht="12.75">
      <c r="A136" s="59"/>
      <c r="B136" s="8" t="s">
        <v>24</v>
      </c>
      <c r="C136" s="10"/>
      <c r="D136" s="10"/>
      <c r="E136" s="15">
        <f>F136+G136</f>
        <v>2200000</v>
      </c>
      <c r="F136" s="15">
        <f>I136</f>
        <v>350000</v>
      </c>
      <c r="G136" s="15">
        <f>L136</f>
        <v>1850000</v>
      </c>
      <c r="H136" s="14">
        <f>I136+L136</f>
        <v>2200000</v>
      </c>
      <c r="I136" s="14">
        <f>J136+K136</f>
        <v>350000</v>
      </c>
      <c r="J136" s="14"/>
      <c r="K136" s="14">
        <v>350000</v>
      </c>
      <c r="L136" s="14">
        <f>O136</f>
        <v>1850000</v>
      </c>
      <c r="M136" s="10"/>
      <c r="N136" s="10"/>
      <c r="O136" s="14">
        <v>1850000</v>
      </c>
    </row>
    <row r="137" spans="1:15" ht="12.75">
      <c r="A137" s="59"/>
      <c r="B137" s="8" t="s">
        <v>25</v>
      </c>
      <c r="C137" s="10"/>
      <c r="D137" s="10"/>
      <c r="E137" s="15"/>
      <c r="F137" s="15"/>
      <c r="G137" s="15"/>
      <c r="H137" s="14"/>
      <c r="I137" s="14"/>
      <c r="J137" s="14"/>
      <c r="K137" s="14"/>
      <c r="L137" s="14"/>
      <c r="M137" s="10"/>
      <c r="N137" s="10"/>
      <c r="O137" s="14"/>
    </row>
    <row r="138" spans="1:15" ht="12.75">
      <c r="A138" s="59"/>
      <c r="B138" s="8" t="s">
        <v>26</v>
      </c>
      <c r="C138" s="10"/>
      <c r="D138" s="10"/>
      <c r="E138" s="15"/>
      <c r="F138" s="15"/>
      <c r="G138" s="15"/>
      <c r="H138" s="14"/>
      <c r="I138" s="14"/>
      <c r="J138" s="10"/>
      <c r="K138" s="14"/>
      <c r="L138" s="14"/>
      <c r="M138" s="10"/>
      <c r="N138" s="10"/>
      <c r="O138" s="14"/>
    </row>
    <row r="139" spans="1:15" ht="12.75">
      <c r="A139" s="60"/>
      <c r="B139" s="13" t="s">
        <v>27</v>
      </c>
      <c r="C139" s="22"/>
      <c r="D139" s="22"/>
      <c r="E139" s="23"/>
      <c r="F139" s="23"/>
      <c r="G139" s="23"/>
      <c r="H139" s="22"/>
      <c r="I139" s="22"/>
      <c r="J139" s="22"/>
      <c r="K139" s="22"/>
      <c r="L139" s="22"/>
      <c r="M139" s="22"/>
      <c r="N139" s="22"/>
      <c r="O139" s="22"/>
    </row>
    <row r="140" spans="1:15" ht="12.75">
      <c r="A140" s="30"/>
      <c r="B140" s="31"/>
      <c r="C140" s="32"/>
      <c r="D140" s="32"/>
      <c r="E140" s="33"/>
      <c r="F140" s="33"/>
      <c r="G140" s="33"/>
      <c r="H140" s="32"/>
      <c r="I140" s="32"/>
      <c r="J140" s="32"/>
      <c r="K140" s="32"/>
      <c r="L140" s="32"/>
      <c r="M140" s="32"/>
      <c r="N140" s="32"/>
      <c r="O140" s="32"/>
    </row>
    <row r="141" spans="1:15" ht="12.75">
      <c r="A141" s="5">
        <v>1</v>
      </c>
      <c r="B141" s="5">
        <v>2</v>
      </c>
      <c r="C141" s="5">
        <v>3</v>
      </c>
      <c r="D141" s="5">
        <v>4</v>
      </c>
      <c r="E141" s="5">
        <v>5</v>
      </c>
      <c r="F141" s="5">
        <v>6</v>
      </c>
      <c r="G141" s="5">
        <v>7</v>
      </c>
      <c r="H141" s="5">
        <v>8</v>
      </c>
      <c r="I141" s="5">
        <v>9</v>
      </c>
      <c r="J141" s="5">
        <v>10</v>
      </c>
      <c r="K141" s="5">
        <v>11</v>
      </c>
      <c r="L141" s="5">
        <v>12</v>
      </c>
      <c r="M141" s="5">
        <v>13</v>
      </c>
      <c r="N141" s="5">
        <v>14</v>
      </c>
      <c r="O141" s="5">
        <v>15</v>
      </c>
    </row>
    <row r="142" spans="1:15" ht="12.75" customHeight="1">
      <c r="A142" s="58" t="s">
        <v>69</v>
      </c>
      <c r="B142" s="24" t="s">
        <v>22</v>
      </c>
      <c r="C142" s="61" t="s">
        <v>84</v>
      </c>
      <c r="D142" s="62"/>
      <c r="E142" s="63" t="s">
        <v>68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5"/>
    </row>
    <row r="143" spans="1:15" ht="12.75">
      <c r="A143" s="59"/>
      <c r="B143" s="8" t="s">
        <v>23</v>
      </c>
      <c r="C143" s="19"/>
      <c r="D143" s="20"/>
      <c r="E143" s="21">
        <v>3041995</v>
      </c>
      <c r="F143" s="21">
        <v>841995</v>
      </c>
      <c r="G143" s="21">
        <f>G144</f>
        <v>2200000</v>
      </c>
      <c r="H143" s="21">
        <f>H144</f>
        <v>2678995</v>
      </c>
      <c r="I143" s="21">
        <f>I144</f>
        <v>478995</v>
      </c>
      <c r="J143" s="21"/>
      <c r="K143" s="21">
        <f>K144</f>
        <v>478995</v>
      </c>
      <c r="L143" s="21">
        <f>L144</f>
        <v>2200000</v>
      </c>
      <c r="M143" s="21"/>
      <c r="N143" s="21"/>
      <c r="O143" s="21">
        <f>O144</f>
        <v>2200000</v>
      </c>
    </row>
    <row r="144" spans="1:15" ht="12.75">
      <c r="A144" s="59"/>
      <c r="B144" s="8" t="s">
        <v>24</v>
      </c>
      <c r="C144" s="10"/>
      <c r="D144" s="10"/>
      <c r="E144" s="15">
        <f>F144+G144</f>
        <v>2678995</v>
      </c>
      <c r="F144" s="15">
        <f>I144</f>
        <v>478995</v>
      </c>
      <c r="G144" s="15">
        <f>L144</f>
        <v>2200000</v>
      </c>
      <c r="H144" s="14">
        <f>I144+L144</f>
        <v>2678995</v>
      </c>
      <c r="I144" s="14">
        <f>J144+K144</f>
        <v>478995</v>
      </c>
      <c r="J144" s="14"/>
      <c r="K144" s="14">
        <v>478995</v>
      </c>
      <c r="L144" s="14">
        <f>O144</f>
        <v>2200000</v>
      </c>
      <c r="M144" s="10"/>
      <c r="N144" s="10"/>
      <c r="O144" s="14">
        <v>2200000</v>
      </c>
    </row>
    <row r="145" spans="1:15" ht="12.75">
      <c r="A145" s="59"/>
      <c r="B145" s="8" t="s">
        <v>25</v>
      </c>
      <c r="C145" s="10"/>
      <c r="D145" s="10"/>
      <c r="E145" s="15"/>
      <c r="F145" s="15"/>
      <c r="G145" s="15"/>
      <c r="H145" s="14"/>
      <c r="I145" s="14"/>
      <c r="J145" s="14"/>
      <c r="K145" s="14"/>
      <c r="L145" s="14"/>
      <c r="M145" s="10"/>
      <c r="N145" s="10"/>
      <c r="O145" s="14"/>
    </row>
    <row r="146" spans="1:15" ht="12.75">
      <c r="A146" s="59"/>
      <c r="B146" s="8" t="s">
        <v>26</v>
      </c>
      <c r="C146" s="10"/>
      <c r="D146" s="10"/>
      <c r="E146" s="15"/>
      <c r="F146" s="15"/>
      <c r="G146" s="15"/>
      <c r="H146" s="14"/>
      <c r="I146" s="14"/>
      <c r="J146" s="10"/>
      <c r="K146" s="14"/>
      <c r="L146" s="14"/>
      <c r="M146" s="10"/>
      <c r="N146" s="10"/>
      <c r="O146" s="14"/>
    </row>
    <row r="147" spans="1:15" ht="12.75">
      <c r="A147" s="60"/>
      <c r="B147" s="13" t="s">
        <v>27</v>
      </c>
      <c r="C147" s="22"/>
      <c r="D147" s="22"/>
      <c r="E147" s="23"/>
      <c r="F147" s="23"/>
      <c r="G147" s="23"/>
      <c r="H147" s="22"/>
      <c r="I147" s="22"/>
      <c r="J147" s="22"/>
      <c r="K147" s="22"/>
      <c r="L147" s="22"/>
      <c r="M147" s="22"/>
      <c r="N147" s="22"/>
      <c r="O147" s="22"/>
    </row>
    <row r="148" spans="1:15" ht="9" customHeight="1">
      <c r="A148" s="46"/>
      <c r="B148" s="47"/>
      <c r="C148" s="48"/>
      <c r="D148" s="48"/>
      <c r="E148" s="49"/>
      <c r="F148" s="49"/>
      <c r="G148" s="49"/>
      <c r="H148" s="48"/>
      <c r="I148" s="48"/>
      <c r="J148" s="48"/>
      <c r="K148" s="48"/>
      <c r="L148" s="48"/>
      <c r="M148" s="48"/>
      <c r="N148" s="48"/>
      <c r="O148" s="48"/>
    </row>
    <row r="149" spans="1:15" ht="12.75">
      <c r="A149" s="25">
        <v>4</v>
      </c>
      <c r="B149" s="69" t="s">
        <v>16</v>
      </c>
      <c r="C149" s="70"/>
      <c r="D149" s="71"/>
      <c r="E149" s="18">
        <f>E172+E180+E166+E160+E154</f>
        <v>53705414</v>
      </c>
      <c r="F149" s="18">
        <f aca="true" t="shared" si="5" ref="F149:O149">F172+F180+F166+F160+F154</f>
        <v>20148940</v>
      </c>
      <c r="G149" s="18">
        <f t="shared" si="5"/>
        <v>25850000</v>
      </c>
      <c r="H149" s="18">
        <f t="shared" si="5"/>
        <v>15980000</v>
      </c>
      <c r="I149" s="18">
        <f t="shared" si="5"/>
        <v>3130000</v>
      </c>
      <c r="J149" s="18">
        <f t="shared" si="5"/>
        <v>0</v>
      </c>
      <c r="K149" s="18">
        <f t="shared" si="5"/>
        <v>3130000</v>
      </c>
      <c r="L149" s="18">
        <f t="shared" si="5"/>
        <v>12850000</v>
      </c>
      <c r="M149" s="18">
        <f t="shared" si="5"/>
        <v>0</v>
      </c>
      <c r="N149" s="18">
        <f t="shared" si="5"/>
        <v>0</v>
      </c>
      <c r="O149" s="18">
        <f t="shared" si="5"/>
        <v>12850000</v>
      </c>
    </row>
    <row r="150" spans="1:15" ht="12.75">
      <c r="A150" s="56"/>
      <c r="B150" s="8" t="s">
        <v>19</v>
      </c>
      <c r="C150" s="57" t="s">
        <v>32</v>
      </c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3"/>
    </row>
    <row r="151" spans="1:15" ht="12.75">
      <c r="A151" s="59"/>
      <c r="B151" s="8" t="s">
        <v>20</v>
      </c>
      <c r="C151" s="57" t="s">
        <v>72</v>
      </c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3"/>
    </row>
    <row r="152" spans="1:15" ht="12.75">
      <c r="A152" s="60"/>
      <c r="B152" s="8" t="s">
        <v>21</v>
      </c>
      <c r="C152" s="11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2"/>
    </row>
    <row r="153" spans="1:15" ht="12.75">
      <c r="A153" s="58" t="s">
        <v>70</v>
      </c>
      <c r="B153" s="8" t="s">
        <v>22</v>
      </c>
      <c r="C153" s="61" t="s">
        <v>82</v>
      </c>
      <c r="D153" s="62"/>
      <c r="E153" s="63" t="s">
        <v>63</v>
      </c>
      <c r="F153" s="64"/>
      <c r="G153" s="64"/>
      <c r="H153" s="64"/>
      <c r="I153" s="64"/>
      <c r="J153" s="64"/>
      <c r="K153" s="64"/>
      <c r="L153" s="64"/>
      <c r="M153" s="64"/>
      <c r="N153" s="64"/>
      <c r="O153" s="65"/>
    </row>
    <row r="154" spans="1:15" ht="12.75">
      <c r="A154" s="59"/>
      <c r="B154" s="8" t="s">
        <v>23</v>
      </c>
      <c r="C154" s="19"/>
      <c r="D154" s="20"/>
      <c r="E154" s="21">
        <v>1522500</v>
      </c>
      <c r="F154" s="21">
        <v>1022500</v>
      </c>
      <c r="G154" s="21">
        <f>G155</f>
        <v>500000</v>
      </c>
      <c r="H154" s="21">
        <f>H155</f>
        <v>1500000</v>
      </c>
      <c r="I154" s="21">
        <f>I155</f>
        <v>1000000</v>
      </c>
      <c r="J154" s="21"/>
      <c r="K154" s="21">
        <f>K155</f>
        <v>1000000</v>
      </c>
      <c r="L154" s="21">
        <f>L155</f>
        <v>500000</v>
      </c>
      <c r="M154" s="21"/>
      <c r="N154" s="21"/>
      <c r="O154" s="21">
        <f>O155</f>
        <v>500000</v>
      </c>
    </row>
    <row r="155" spans="1:15" ht="12.75">
      <c r="A155" s="59"/>
      <c r="B155" s="8" t="s">
        <v>24</v>
      </c>
      <c r="C155" s="10"/>
      <c r="D155" s="10"/>
      <c r="E155" s="15">
        <f>F155+G155</f>
        <v>1500000</v>
      </c>
      <c r="F155" s="15">
        <f>I155</f>
        <v>1000000</v>
      </c>
      <c r="G155" s="15">
        <f>L155</f>
        <v>500000</v>
      </c>
      <c r="H155" s="14">
        <f>I155+L155</f>
        <v>1500000</v>
      </c>
      <c r="I155" s="14">
        <f>J155+K155</f>
        <v>1000000</v>
      </c>
      <c r="J155" s="14"/>
      <c r="K155" s="14">
        <v>1000000</v>
      </c>
      <c r="L155" s="14">
        <f>O155</f>
        <v>500000</v>
      </c>
      <c r="M155" s="10"/>
      <c r="N155" s="10"/>
      <c r="O155" s="14">
        <v>500000</v>
      </c>
    </row>
    <row r="156" spans="1:15" ht="12.75">
      <c r="A156" s="59"/>
      <c r="B156" s="8" t="s">
        <v>25</v>
      </c>
      <c r="C156" s="10"/>
      <c r="D156" s="10"/>
      <c r="E156" s="15"/>
      <c r="F156" s="15"/>
      <c r="G156" s="15"/>
      <c r="H156" s="14"/>
      <c r="I156" s="14"/>
      <c r="J156" s="14"/>
      <c r="K156" s="14"/>
      <c r="L156" s="14"/>
      <c r="M156" s="10"/>
      <c r="N156" s="10"/>
      <c r="O156" s="14"/>
    </row>
    <row r="157" spans="1:15" ht="12.75">
      <c r="A157" s="59"/>
      <c r="B157" s="8" t="s">
        <v>26</v>
      </c>
      <c r="C157" s="10"/>
      <c r="D157" s="10"/>
      <c r="E157" s="15"/>
      <c r="F157" s="15"/>
      <c r="G157" s="15"/>
      <c r="H157" s="14"/>
      <c r="I157" s="14"/>
      <c r="J157" s="10"/>
      <c r="K157" s="14"/>
      <c r="L157" s="14"/>
      <c r="M157" s="10"/>
      <c r="N157" s="10"/>
      <c r="O157" s="14"/>
    </row>
    <row r="158" spans="1:15" ht="12.75">
      <c r="A158" s="60"/>
      <c r="B158" s="26" t="s">
        <v>27</v>
      </c>
      <c r="C158" s="10"/>
      <c r="D158" s="10"/>
      <c r="E158" s="9"/>
      <c r="F158" s="9"/>
      <c r="G158" s="9"/>
      <c r="H158" s="10"/>
      <c r="I158" s="10"/>
      <c r="J158" s="10"/>
      <c r="K158" s="10"/>
      <c r="L158" s="10"/>
      <c r="M158" s="10"/>
      <c r="N158" s="10"/>
      <c r="O158" s="10"/>
    </row>
    <row r="159" spans="1:15" ht="12.75">
      <c r="A159" s="58" t="s">
        <v>71</v>
      </c>
      <c r="B159" s="24" t="s">
        <v>22</v>
      </c>
      <c r="C159" s="61" t="s">
        <v>83</v>
      </c>
      <c r="D159" s="62"/>
      <c r="E159" s="63" t="s">
        <v>65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</row>
    <row r="160" spans="1:15" ht="12.75">
      <c r="A160" s="59"/>
      <c r="B160" s="8" t="s">
        <v>23</v>
      </c>
      <c r="C160" s="19"/>
      <c r="D160" s="20"/>
      <c r="E160" s="21">
        <v>5646474</v>
      </c>
      <c r="F160" s="21">
        <f>F161+F162</f>
        <v>1000000</v>
      </c>
      <c r="G160" s="21">
        <f>G161+G162</f>
        <v>4500000</v>
      </c>
      <c r="H160" s="21">
        <f>H161</f>
        <v>1820000</v>
      </c>
      <c r="I160" s="21">
        <f>I161</f>
        <v>320000</v>
      </c>
      <c r="J160" s="21"/>
      <c r="K160" s="21">
        <f>K161</f>
        <v>320000</v>
      </c>
      <c r="L160" s="21">
        <f>L161</f>
        <v>1500000</v>
      </c>
      <c r="M160" s="21"/>
      <c r="N160" s="21"/>
      <c r="O160" s="21">
        <f>O161</f>
        <v>1500000</v>
      </c>
    </row>
    <row r="161" spans="1:15" ht="12.75">
      <c r="A161" s="59"/>
      <c r="B161" s="8" t="s">
        <v>24</v>
      </c>
      <c r="C161" s="10"/>
      <c r="D161" s="10"/>
      <c r="E161" s="15">
        <f>F161+G161</f>
        <v>1820000</v>
      </c>
      <c r="F161" s="15">
        <f>I161</f>
        <v>320000</v>
      </c>
      <c r="G161" s="15">
        <f>L161</f>
        <v>1500000</v>
      </c>
      <c r="H161" s="14">
        <f>I161+L161</f>
        <v>1820000</v>
      </c>
      <c r="I161" s="14">
        <f>J161+K161</f>
        <v>320000</v>
      </c>
      <c r="J161" s="14"/>
      <c r="K161" s="14">
        <v>320000</v>
      </c>
      <c r="L161" s="14">
        <f>O161</f>
        <v>1500000</v>
      </c>
      <c r="M161" s="10"/>
      <c r="N161" s="10"/>
      <c r="O161" s="14">
        <v>1500000</v>
      </c>
    </row>
    <row r="162" spans="1:15" ht="12.75">
      <c r="A162" s="59"/>
      <c r="B162" s="8" t="s">
        <v>25</v>
      </c>
      <c r="C162" s="10"/>
      <c r="D162" s="10"/>
      <c r="E162" s="15">
        <f>G162+F162</f>
        <v>3680000</v>
      </c>
      <c r="F162" s="15">
        <v>680000</v>
      </c>
      <c r="G162" s="15">
        <v>3000000</v>
      </c>
      <c r="H162" s="14"/>
      <c r="I162" s="14"/>
      <c r="J162" s="14"/>
      <c r="K162" s="14"/>
      <c r="L162" s="14"/>
      <c r="M162" s="10"/>
      <c r="N162" s="10"/>
      <c r="O162" s="14"/>
    </row>
    <row r="163" spans="1:15" ht="12.75">
      <c r="A163" s="59"/>
      <c r="B163" s="8" t="s">
        <v>26</v>
      </c>
      <c r="C163" s="10"/>
      <c r="D163" s="10"/>
      <c r="E163" s="15"/>
      <c r="F163" s="15"/>
      <c r="G163" s="15"/>
      <c r="H163" s="14"/>
      <c r="I163" s="14"/>
      <c r="J163" s="10"/>
      <c r="K163" s="14"/>
      <c r="L163" s="14"/>
      <c r="M163" s="10"/>
      <c r="N163" s="10"/>
      <c r="O163" s="14"/>
    </row>
    <row r="164" spans="1:15" ht="12.75">
      <c r="A164" s="60"/>
      <c r="B164" s="13" t="s">
        <v>27</v>
      </c>
      <c r="C164" s="22"/>
      <c r="D164" s="22"/>
      <c r="E164" s="23"/>
      <c r="F164" s="23"/>
      <c r="G164" s="23"/>
      <c r="H164" s="22"/>
      <c r="I164" s="22"/>
      <c r="J164" s="22"/>
      <c r="K164" s="22"/>
      <c r="L164" s="22"/>
      <c r="M164" s="22"/>
      <c r="N164" s="22"/>
      <c r="O164" s="22"/>
    </row>
    <row r="165" spans="1:15" ht="12.75" customHeight="1">
      <c r="A165" s="58" t="s">
        <v>85</v>
      </c>
      <c r="B165" s="8" t="s">
        <v>22</v>
      </c>
      <c r="C165" s="61" t="s">
        <v>88</v>
      </c>
      <c r="D165" s="62"/>
      <c r="E165" s="63" t="s">
        <v>77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5"/>
    </row>
    <row r="166" spans="1:15" ht="12.75">
      <c r="A166" s="59"/>
      <c r="B166" s="8" t="s">
        <v>23</v>
      </c>
      <c r="C166" s="19"/>
      <c r="D166" s="20"/>
      <c r="E166" s="21">
        <v>37560000</v>
      </c>
      <c r="F166" s="21">
        <f>SUM(F167:F169)</f>
        <v>12000000</v>
      </c>
      <c r="G166" s="21">
        <f>SUM(G167:G169)</f>
        <v>18000000</v>
      </c>
      <c r="H166" s="21">
        <f>H167</f>
        <v>9260000</v>
      </c>
      <c r="I166" s="21">
        <f>I167</f>
        <v>1260000</v>
      </c>
      <c r="J166" s="21"/>
      <c r="K166" s="21">
        <f>K167</f>
        <v>1260000</v>
      </c>
      <c r="L166" s="21">
        <f>L167</f>
        <v>8000000</v>
      </c>
      <c r="M166" s="21"/>
      <c r="N166" s="21"/>
      <c r="O166" s="21">
        <f>O167</f>
        <v>8000000</v>
      </c>
    </row>
    <row r="167" spans="1:15" ht="12.75">
      <c r="A167" s="59"/>
      <c r="B167" s="8" t="s">
        <v>24</v>
      </c>
      <c r="C167" s="10"/>
      <c r="D167" s="10"/>
      <c r="E167" s="15">
        <f>F167+G167</f>
        <v>9260000</v>
      </c>
      <c r="F167" s="15">
        <f>I167</f>
        <v>1260000</v>
      </c>
      <c r="G167" s="15">
        <f>L167</f>
        <v>8000000</v>
      </c>
      <c r="H167" s="14">
        <f>I167+L167</f>
        <v>9260000</v>
      </c>
      <c r="I167" s="14">
        <f>J167+K167</f>
        <v>1260000</v>
      </c>
      <c r="J167" s="14"/>
      <c r="K167" s="14">
        <v>1260000</v>
      </c>
      <c r="L167" s="14">
        <f>O167</f>
        <v>8000000</v>
      </c>
      <c r="M167" s="10"/>
      <c r="N167" s="10"/>
      <c r="O167" s="14">
        <v>8000000</v>
      </c>
    </row>
    <row r="168" spans="1:15" ht="12.75">
      <c r="A168" s="59"/>
      <c r="B168" s="8" t="s">
        <v>25</v>
      </c>
      <c r="C168" s="10"/>
      <c r="D168" s="10"/>
      <c r="E168" s="15">
        <f>F168+G168</f>
        <v>10000000</v>
      </c>
      <c r="F168" s="15">
        <v>5000000</v>
      </c>
      <c r="G168" s="15">
        <v>5000000</v>
      </c>
      <c r="H168" s="14"/>
      <c r="I168" s="14"/>
      <c r="J168" s="14"/>
      <c r="K168" s="14"/>
      <c r="L168" s="14"/>
      <c r="M168" s="10"/>
      <c r="N168" s="10"/>
      <c r="O168" s="14"/>
    </row>
    <row r="169" spans="1:15" ht="12.75">
      <c r="A169" s="59"/>
      <c r="B169" s="8" t="s">
        <v>26</v>
      </c>
      <c r="C169" s="10"/>
      <c r="D169" s="10"/>
      <c r="E169" s="15">
        <f>F169+G169</f>
        <v>10740000</v>
      </c>
      <c r="F169" s="15">
        <v>5740000</v>
      </c>
      <c r="G169" s="15">
        <v>5000000</v>
      </c>
      <c r="H169" s="14"/>
      <c r="I169" s="14"/>
      <c r="J169" s="10"/>
      <c r="K169" s="14"/>
      <c r="L169" s="14"/>
      <c r="M169" s="10"/>
      <c r="N169" s="10"/>
      <c r="O169" s="14"/>
    </row>
    <row r="170" spans="1:15" ht="12.75">
      <c r="A170" s="94"/>
      <c r="B170" s="26" t="s">
        <v>27</v>
      </c>
      <c r="C170" s="10"/>
      <c r="D170" s="10"/>
      <c r="E170" s="15">
        <v>7000000</v>
      </c>
      <c r="F170" s="9"/>
      <c r="G170" s="9"/>
      <c r="H170" s="10"/>
      <c r="I170" s="10"/>
      <c r="J170" s="10"/>
      <c r="K170" s="10"/>
      <c r="L170" s="10"/>
      <c r="M170" s="10"/>
      <c r="N170" s="10"/>
      <c r="O170" s="10"/>
    </row>
    <row r="171" spans="1:15" ht="12.75" customHeight="1">
      <c r="A171" s="56" t="s">
        <v>86</v>
      </c>
      <c r="B171" s="8" t="s">
        <v>22</v>
      </c>
      <c r="C171" s="61" t="s">
        <v>102</v>
      </c>
      <c r="D171" s="62"/>
      <c r="E171" s="63" t="s">
        <v>73</v>
      </c>
      <c r="F171" s="64"/>
      <c r="G171" s="64"/>
      <c r="H171" s="64"/>
      <c r="I171" s="64"/>
      <c r="J171" s="64"/>
      <c r="K171" s="64"/>
      <c r="L171" s="64"/>
      <c r="M171" s="64"/>
      <c r="N171" s="64"/>
      <c r="O171" s="65"/>
    </row>
    <row r="172" spans="1:15" ht="12.75">
      <c r="A172" s="59"/>
      <c r="B172" s="8" t="s">
        <v>23</v>
      </c>
      <c r="C172" s="19"/>
      <c r="D172" s="20"/>
      <c r="E172" s="21">
        <f>G172+F172</f>
        <v>8200000</v>
      </c>
      <c r="F172" s="21">
        <v>5650000</v>
      </c>
      <c r="G172" s="21">
        <f>G173</f>
        <v>2550000</v>
      </c>
      <c r="H172" s="21">
        <f>H173</f>
        <v>3000000</v>
      </c>
      <c r="I172" s="21">
        <f>I173</f>
        <v>450000</v>
      </c>
      <c r="J172" s="21"/>
      <c r="K172" s="21">
        <f>K173</f>
        <v>450000</v>
      </c>
      <c r="L172" s="21">
        <f>L173</f>
        <v>2550000</v>
      </c>
      <c r="M172" s="21"/>
      <c r="N172" s="21"/>
      <c r="O172" s="21">
        <f>O173</f>
        <v>2550000</v>
      </c>
    </row>
    <row r="173" spans="1:15" ht="12.75">
      <c r="A173" s="59"/>
      <c r="B173" s="8" t="s">
        <v>24</v>
      </c>
      <c r="C173" s="10"/>
      <c r="D173" s="10"/>
      <c r="E173" s="15">
        <f>F173+G173</f>
        <v>3000000</v>
      </c>
      <c r="F173" s="15">
        <f>I173</f>
        <v>450000</v>
      </c>
      <c r="G173" s="15">
        <f>L173</f>
        <v>2550000</v>
      </c>
      <c r="H173" s="14">
        <f>I173+L173</f>
        <v>3000000</v>
      </c>
      <c r="I173" s="14">
        <f>J173+K173</f>
        <v>450000</v>
      </c>
      <c r="J173" s="14"/>
      <c r="K173" s="14">
        <v>450000</v>
      </c>
      <c r="L173" s="14">
        <f>O173</f>
        <v>2550000</v>
      </c>
      <c r="M173" s="10"/>
      <c r="N173" s="10"/>
      <c r="O173" s="14">
        <v>2550000</v>
      </c>
    </row>
    <row r="174" spans="1:15" ht="12.75">
      <c r="A174" s="59"/>
      <c r="B174" s="8" t="s">
        <v>25</v>
      </c>
      <c r="C174" s="10"/>
      <c r="D174" s="10"/>
      <c r="E174" s="15">
        <f>F174</f>
        <v>5000000</v>
      </c>
      <c r="F174" s="15">
        <v>5000000</v>
      </c>
      <c r="G174" s="15"/>
      <c r="H174" s="14"/>
      <c r="I174" s="14"/>
      <c r="J174" s="14"/>
      <c r="K174" s="14"/>
      <c r="L174" s="14"/>
      <c r="M174" s="10"/>
      <c r="N174" s="10"/>
      <c r="O174" s="14"/>
    </row>
    <row r="175" spans="1:15" ht="12.75">
      <c r="A175" s="59"/>
      <c r="B175" s="8" t="s">
        <v>26</v>
      </c>
      <c r="C175" s="10"/>
      <c r="D175" s="10"/>
      <c r="E175" s="15"/>
      <c r="F175" s="15"/>
      <c r="G175" s="15"/>
      <c r="H175" s="14"/>
      <c r="I175" s="14"/>
      <c r="J175" s="10"/>
      <c r="K175" s="14"/>
      <c r="L175" s="14"/>
      <c r="M175" s="10"/>
      <c r="N175" s="10"/>
      <c r="O175" s="14"/>
    </row>
    <row r="176" spans="1:15" ht="12.75">
      <c r="A176" s="60"/>
      <c r="B176" s="13" t="s">
        <v>27</v>
      </c>
      <c r="C176" s="22"/>
      <c r="D176" s="22"/>
      <c r="E176" s="23"/>
      <c r="F176" s="23"/>
      <c r="G176" s="23"/>
      <c r="H176" s="22"/>
      <c r="I176" s="22"/>
      <c r="J176" s="22"/>
      <c r="K176" s="22"/>
      <c r="L176" s="22"/>
      <c r="M176" s="22"/>
      <c r="N176" s="22"/>
      <c r="O176" s="22"/>
    </row>
    <row r="177" spans="1:15" ht="12.75">
      <c r="A177" s="34"/>
      <c r="B177" s="35"/>
      <c r="C177" s="36"/>
      <c r="D177" s="36"/>
      <c r="E177" s="37"/>
      <c r="F177" s="37"/>
      <c r="G177" s="37"/>
      <c r="H177" s="36"/>
      <c r="I177" s="36"/>
      <c r="J177" s="36"/>
      <c r="K177" s="36"/>
      <c r="L177" s="36"/>
      <c r="M177" s="36"/>
      <c r="N177" s="36"/>
      <c r="O177" s="36"/>
    </row>
    <row r="178" spans="1:15" ht="12.75">
      <c r="A178" s="5">
        <v>1</v>
      </c>
      <c r="B178" s="5">
        <v>2</v>
      </c>
      <c r="C178" s="5">
        <v>3</v>
      </c>
      <c r="D178" s="5">
        <v>4</v>
      </c>
      <c r="E178" s="5">
        <v>5</v>
      </c>
      <c r="F178" s="5">
        <v>6</v>
      </c>
      <c r="G178" s="5">
        <v>7</v>
      </c>
      <c r="H178" s="5">
        <v>8</v>
      </c>
      <c r="I178" s="5">
        <v>9</v>
      </c>
      <c r="J178" s="5">
        <v>10</v>
      </c>
      <c r="K178" s="5">
        <v>11</v>
      </c>
      <c r="L178" s="5">
        <v>12</v>
      </c>
      <c r="M178" s="5">
        <v>13</v>
      </c>
      <c r="N178" s="5">
        <v>14</v>
      </c>
      <c r="O178" s="5">
        <v>15</v>
      </c>
    </row>
    <row r="179" spans="1:15" ht="12.75" customHeight="1">
      <c r="A179" s="58" t="s">
        <v>87</v>
      </c>
      <c r="B179" s="24" t="s">
        <v>22</v>
      </c>
      <c r="C179" s="61" t="s">
        <v>89</v>
      </c>
      <c r="D179" s="62"/>
      <c r="E179" s="63" t="s">
        <v>74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5"/>
    </row>
    <row r="180" spans="1:15" ht="12.75">
      <c r="A180" s="59"/>
      <c r="B180" s="8" t="s">
        <v>23</v>
      </c>
      <c r="C180" s="19"/>
      <c r="D180" s="20"/>
      <c r="E180" s="21">
        <f>G180+F180</f>
        <v>776440</v>
      </c>
      <c r="F180" s="21">
        <v>476440</v>
      </c>
      <c r="G180" s="21">
        <f>G181</f>
        <v>300000</v>
      </c>
      <c r="H180" s="21">
        <f>H181</f>
        <v>400000</v>
      </c>
      <c r="I180" s="21">
        <f>I181</f>
        <v>100000</v>
      </c>
      <c r="J180" s="21"/>
      <c r="K180" s="21">
        <f>K181</f>
        <v>100000</v>
      </c>
      <c r="L180" s="21">
        <f>L181</f>
        <v>300000</v>
      </c>
      <c r="M180" s="21"/>
      <c r="N180" s="21"/>
      <c r="O180" s="21">
        <f>O181</f>
        <v>300000</v>
      </c>
    </row>
    <row r="181" spans="1:15" ht="12.75">
      <c r="A181" s="59"/>
      <c r="B181" s="8" t="s">
        <v>24</v>
      </c>
      <c r="C181" s="10"/>
      <c r="D181" s="10"/>
      <c r="E181" s="15">
        <f>F181+G181</f>
        <v>400000</v>
      </c>
      <c r="F181" s="15">
        <f>I181</f>
        <v>100000</v>
      </c>
      <c r="G181" s="15">
        <f>L181</f>
        <v>300000</v>
      </c>
      <c r="H181" s="14">
        <f>I181+L181</f>
        <v>400000</v>
      </c>
      <c r="I181" s="14">
        <f>J181+K181</f>
        <v>100000</v>
      </c>
      <c r="J181" s="14"/>
      <c r="K181" s="14">
        <v>100000</v>
      </c>
      <c r="L181" s="14">
        <f>O181</f>
        <v>300000</v>
      </c>
      <c r="M181" s="10"/>
      <c r="N181" s="10"/>
      <c r="O181" s="14">
        <v>300000</v>
      </c>
    </row>
    <row r="182" spans="1:15" ht="12.75">
      <c r="A182" s="59"/>
      <c r="B182" s="8" t="s">
        <v>25</v>
      </c>
      <c r="C182" s="10"/>
      <c r="D182" s="10"/>
      <c r="E182" s="15"/>
      <c r="F182" s="15"/>
      <c r="G182" s="15"/>
      <c r="H182" s="14"/>
      <c r="I182" s="14"/>
      <c r="J182" s="14"/>
      <c r="K182" s="14"/>
      <c r="L182" s="14"/>
      <c r="M182" s="10"/>
      <c r="N182" s="10"/>
      <c r="O182" s="14"/>
    </row>
    <row r="183" spans="1:15" ht="12.75">
      <c r="A183" s="59"/>
      <c r="B183" s="8" t="s">
        <v>26</v>
      </c>
      <c r="C183" s="10"/>
      <c r="D183" s="10"/>
      <c r="E183" s="15"/>
      <c r="F183" s="15"/>
      <c r="G183" s="15"/>
      <c r="H183" s="14"/>
      <c r="I183" s="14"/>
      <c r="J183" s="10"/>
      <c r="K183" s="14"/>
      <c r="L183" s="14"/>
      <c r="M183" s="10"/>
      <c r="N183" s="10"/>
      <c r="O183" s="14"/>
    </row>
    <row r="184" spans="1:15" ht="12.75">
      <c r="A184" s="60"/>
      <c r="B184" s="13" t="s">
        <v>27</v>
      </c>
      <c r="C184" s="22"/>
      <c r="D184" s="22"/>
      <c r="E184" s="23"/>
      <c r="F184" s="23"/>
      <c r="G184" s="23"/>
      <c r="H184" s="22"/>
      <c r="I184" s="22"/>
      <c r="J184" s="22"/>
      <c r="K184" s="22"/>
      <c r="L184" s="22"/>
      <c r="M184" s="22"/>
      <c r="N184" s="22"/>
      <c r="O184" s="22"/>
    </row>
    <row r="186" spans="1:15" ht="12.75">
      <c r="A186" s="74" t="s">
        <v>90</v>
      </c>
      <c r="B186" s="75"/>
      <c r="C186" s="75"/>
      <c r="D186" s="76"/>
      <c r="E186" s="44">
        <f aca="true" t="shared" si="6" ref="E186:L186">E149+E124+E30+E11</f>
        <v>188925591</v>
      </c>
      <c r="F186" s="44">
        <f t="shared" si="6"/>
        <v>66401469</v>
      </c>
      <c r="G186" s="44">
        <f t="shared" si="6"/>
        <v>111950000</v>
      </c>
      <c r="H186" s="44">
        <f t="shared" si="6"/>
        <v>77751582</v>
      </c>
      <c r="I186" s="44">
        <f t="shared" si="6"/>
        <v>18801582</v>
      </c>
      <c r="J186" s="44">
        <f t="shared" si="6"/>
        <v>7500000</v>
      </c>
      <c r="K186" s="44">
        <f t="shared" si="6"/>
        <v>11301582</v>
      </c>
      <c r="L186" s="44">
        <f t="shared" si="6"/>
        <v>58950000</v>
      </c>
      <c r="M186" s="44"/>
      <c r="N186" s="44"/>
      <c r="O186" s="44">
        <f>O149+O124+O30+O11</f>
        <v>58950000</v>
      </c>
    </row>
    <row r="187" ht="24" customHeight="1"/>
    <row r="188" spans="1:15" ht="12.75">
      <c r="A188" s="25">
        <v>5</v>
      </c>
      <c r="B188" s="69" t="s">
        <v>105</v>
      </c>
      <c r="C188" s="70"/>
      <c r="D188" s="71"/>
      <c r="E188" s="18">
        <f>E193+E199</f>
        <v>237966</v>
      </c>
      <c r="F188" s="18">
        <f aca="true" t="shared" si="7" ref="F188:O188">F193+F199</f>
        <v>108433</v>
      </c>
      <c r="G188" s="18">
        <f t="shared" si="7"/>
        <v>129533</v>
      </c>
      <c r="H188" s="18">
        <f t="shared" si="7"/>
        <v>237966</v>
      </c>
      <c r="I188" s="18">
        <f t="shared" si="7"/>
        <v>108433</v>
      </c>
      <c r="J188" s="18"/>
      <c r="K188" s="18">
        <f t="shared" si="7"/>
        <v>108433</v>
      </c>
      <c r="L188" s="18">
        <f t="shared" si="7"/>
        <v>129533</v>
      </c>
      <c r="M188" s="18"/>
      <c r="N188" s="18"/>
      <c r="O188" s="18">
        <f t="shared" si="7"/>
        <v>129533</v>
      </c>
    </row>
    <row r="189" spans="1:15" ht="12.75">
      <c r="A189" s="56"/>
      <c r="B189" s="8" t="s">
        <v>19</v>
      </c>
      <c r="C189" s="57" t="s">
        <v>94</v>
      </c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3"/>
    </row>
    <row r="190" spans="1:15" ht="12.75">
      <c r="A190" s="59"/>
      <c r="B190" s="8" t="s">
        <v>20</v>
      </c>
      <c r="C190" s="57" t="s">
        <v>95</v>
      </c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3"/>
    </row>
    <row r="191" spans="1:15" ht="12" customHeight="1">
      <c r="A191" s="60"/>
      <c r="B191" s="8" t="s">
        <v>21</v>
      </c>
      <c r="C191" s="11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2"/>
    </row>
    <row r="192" spans="1:15" ht="12.75">
      <c r="A192" s="58" t="s">
        <v>91</v>
      </c>
      <c r="B192" s="8" t="s">
        <v>22</v>
      </c>
      <c r="C192" s="61" t="s">
        <v>96</v>
      </c>
      <c r="D192" s="62"/>
      <c r="E192" s="63" t="s">
        <v>109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5"/>
    </row>
    <row r="193" spans="1:15" ht="12.75">
      <c r="A193" s="59"/>
      <c r="B193" s="8" t="s">
        <v>23</v>
      </c>
      <c r="C193" s="19"/>
      <c r="D193" s="20"/>
      <c r="E193" s="21">
        <f>E194</f>
        <v>172711</v>
      </c>
      <c r="F193" s="21">
        <f aca="true" t="shared" si="8" ref="F193:O193">F194</f>
        <v>43178</v>
      </c>
      <c r="G193" s="21">
        <f t="shared" si="8"/>
        <v>129533</v>
      </c>
      <c r="H193" s="21">
        <f t="shared" si="8"/>
        <v>172711</v>
      </c>
      <c r="I193" s="21">
        <f t="shared" si="8"/>
        <v>43178</v>
      </c>
      <c r="J193" s="21"/>
      <c r="K193" s="21">
        <f t="shared" si="8"/>
        <v>43178</v>
      </c>
      <c r="L193" s="21">
        <f t="shared" si="8"/>
        <v>129533</v>
      </c>
      <c r="M193" s="21"/>
      <c r="N193" s="21"/>
      <c r="O193" s="21">
        <f t="shared" si="8"/>
        <v>129533</v>
      </c>
    </row>
    <row r="194" spans="1:15" ht="12.75">
      <c r="A194" s="59"/>
      <c r="B194" s="8" t="s">
        <v>24</v>
      </c>
      <c r="C194" s="10"/>
      <c r="D194" s="10"/>
      <c r="E194" s="15">
        <f>F194+G194</f>
        <v>172711</v>
      </c>
      <c r="F194" s="15">
        <f>I194</f>
        <v>43178</v>
      </c>
      <c r="G194" s="15">
        <f>L194</f>
        <v>129533</v>
      </c>
      <c r="H194" s="14">
        <f>I194+L194</f>
        <v>172711</v>
      </c>
      <c r="I194" s="14">
        <f>J194+K194</f>
        <v>43178</v>
      </c>
      <c r="J194" s="14"/>
      <c r="K194" s="14">
        <v>43178</v>
      </c>
      <c r="L194" s="14">
        <f>O194</f>
        <v>129533</v>
      </c>
      <c r="M194" s="10"/>
      <c r="N194" s="10"/>
      <c r="O194" s="14">
        <v>129533</v>
      </c>
    </row>
    <row r="195" spans="1:15" ht="12.75" customHeight="1">
      <c r="A195" s="59"/>
      <c r="B195" s="8" t="s">
        <v>25</v>
      </c>
      <c r="C195" s="10"/>
      <c r="D195" s="10"/>
      <c r="E195" s="15"/>
      <c r="F195" s="15"/>
      <c r="G195" s="15"/>
      <c r="H195" s="14"/>
      <c r="I195" s="14"/>
      <c r="J195" s="14"/>
      <c r="K195" s="14"/>
      <c r="L195" s="14"/>
      <c r="M195" s="10"/>
      <c r="N195" s="10"/>
      <c r="O195" s="14"/>
    </row>
    <row r="196" spans="1:15" ht="12" customHeight="1">
      <c r="A196" s="59"/>
      <c r="B196" s="8" t="s">
        <v>26</v>
      </c>
      <c r="C196" s="10"/>
      <c r="D196" s="10"/>
      <c r="E196" s="15"/>
      <c r="F196" s="15"/>
      <c r="G196" s="15"/>
      <c r="H196" s="14"/>
      <c r="I196" s="14"/>
      <c r="J196" s="10"/>
      <c r="K196" s="14"/>
      <c r="L196" s="14"/>
      <c r="M196" s="10"/>
      <c r="N196" s="10"/>
      <c r="O196" s="14"/>
    </row>
    <row r="197" spans="1:15" ht="12" customHeight="1">
      <c r="A197" s="60"/>
      <c r="B197" s="26" t="s">
        <v>27</v>
      </c>
      <c r="C197" s="10"/>
      <c r="D197" s="10"/>
      <c r="E197" s="9"/>
      <c r="F197" s="9"/>
      <c r="G197" s="9"/>
      <c r="H197" s="10"/>
      <c r="I197" s="10"/>
      <c r="J197" s="10"/>
      <c r="K197" s="10"/>
      <c r="L197" s="10"/>
      <c r="M197" s="10"/>
      <c r="N197" s="10"/>
      <c r="O197" s="10"/>
    </row>
    <row r="198" spans="1:15" ht="12.75">
      <c r="A198" s="58" t="s">
        <v>92</v>
      </c>
      <c r="B198" s="24" t="s">
        <v>22</v>
      </c>
      <c r="C198" s="61" t="s">
        <v>97</v>
      </c>
      <c r="D198" s="62"/>
      <c r="E198" s="63" t="s">
        <v>98</v>
      </c>
      <c r="F198" s="64"/>
      <c r="G198" s="64"/>
      <c r="H198" s="64"/>
      <c r="I198" s="64"/>
      <c r="J198" s="64"/>
      <c r="K198" s="64"/>
      <c r="L198" s="64"/>
      <c r="M198" s="64"/>
      <c r="N198" s="64"/>
      <c r="O198" s="64"/>
    </row>
    <row r="199" spans="1:15" ht="12.75">
      <c r="A199" s="59"/>
      <c r="B199" s="8" t="s">
        <v>23</v>
      </c>
      <c r="C199" s="19"/>
      <c r="D199" s="20"/>
      <c r="E199" s="21">
        <f>E200</f>
        <v>65255</v>
      </c>
      <c r="F199" s="21">
        <f>F200+F201</f>
        <v>65255</v>
      </c>
      <c r="G199" s="21"/>
      <c r="H199" s="21">
        <f>H200</f>
        <v>65255</v>
      </c>
      <c r="I199" s="21">
        <f>I200</f>
        <v>65255</v>
      </c>
      <c r="J199" s="21"/>
      <c r="K199" s="21">
        <f>K200</f>
        <v>65255</v>
      </c>
      <c r="L199" s="21"/>
      <c r="M199" s="21"/>
      <c r="N199" s="21"/>
      <c r="O199" s="21"/>
    </row>
    <row r="200" spans="1:15" ht="12.75">
      <c r="A200" s="59"/>
      <c r="B200" s="8" t="s">
        <v>24</v>
      </c>
      <c r="C200" s="10"/>
      <c r="D200" s="10"/>
      <c r="E200" s="15">
        <f>F200+G200</f>
        <v>65255</v>
      </c>
      <c r="F200" s="15">
        <f>I200</f>
        <v>65255</v>
      </c>
      <c r="G200" s="15"/>
      <c r="H200" s="14">
        <f>I200+L200</f>
        <v>65255</v>
      </c>
      <c r="I200" s="14">
        <f>J200+K200</f>
        <v>65255</v>
      </c>
      <c r="J200" s="14"/>
      <c r="K200" s="14">
        <v>65255</v>
      </c>
      <c r="L200" s="14"/>
      <c r="M200" s="10"/>
      <c r="N200" s="10"/>
      <c r="O200" s="14"/>
    </row>
    <row r="201" spans="1:15" ht="12" customHeight="1">
      <c r="A201" s="59"/>
      <c r="B201" s="8" t="s">
        <v>25</v>
      </c>
      <c r="C201" s="10"/>
      <c r="D201" s="10"/>
      <c r="E201" s="15"/>
      <c r="F201" s="15"/>
      <c r="G201" s="15"/>
      <c r="H201" s="14"/>
      <c r="I201" s="14"/>
      <c r="J201" s="14"/>
      <c r="K201" s="14"/>
      <c r="L201" s="14"/>
      <c r="M201" s="10"/>
      <c r="N201" s="10"/>
      <c r="O201" s="14"/>
    </row>
    <row r="202" spans="1:15" ht="12" customHeight="1">
      <c r="A202" s="59"/>
      <c r="B202" s="8" t="s">
        <v>26</v>
      </c>
      <c r="C202" s="10"/>
      <c r="D202" s="10"/>
      <c r="E202" s="15"/>
      <c r="F202" s="15"/>
      <c r="G202" s="15"/>
      <c r="H202" s="14"/>
      <c r="I202" s="14"/>
      <c r="J202" s="10"/>
      <c r="K202" s="14"/>
      <c r="L202" s="14"/>
      <c r="M202" s="10"/>
      <c r="N202" s="10"/>
      <c r="O202" s="14"/>
    </row>
    <row r="203" spans="1:15" ht="12.75">
      <c r="A203" s="60"/>
      <c r="B203" s="13" t="s">
        <v>27</v>
      </c>
      <c r="C203" s="22"/>
      <c r="D203" s="22"/>
      <c r="E203" s="23"/>
      <c r="F203" s="23"/>
      <c r="G203" s="23"/>
      <c r="H203" s="22"/>
      <c r="I203" s="22"/>
      <c r="J203" s="22"/>
      <c r="K203" s="22"/>
      <c r="L203" s="22"/>
      <c r="M203" s="22"/>
      <c r="N203" s="22"/>
      <c r="O203" s="22"/>
    </row>
    <row r="213" spans="1:15" ht="12.75">
      <c r="A213" s="55">
        <v>1</v>
      </c>
      <c r="B213" s="5">
        <v>2</v>
      </c>
      <c r="C213" s="5">
        <v>3</v>
      </c>
      <c r="D213" s="5">
        <v>4</v>
      </c>
      <c r="E213" s="5">
        <v>5</v>
      </c>
      <c r="F213" s="5">
        <v>6</v>
      </c>
      <c r="G213" s="5">
        <v>7</v>
      </c>
      <c r="H213" s="5">
        <v>8</v>
      </c>
      <c r="I213" s="5">
        <v>9</v>
      </c>
      <c r="J213" s="5">
        <v>10</v>
      </c>
      <c r="K213" s="5">
        <v>11</v>
      </c>
      <c r="L213" s="5">
        <v>12</v>
      </c>
      <c r="M213" s="5">
        <v>13</v>
      </c>
      <c r="N213" s="5">
        <v>14</v>
      </c>
      <c r="O213" s="5">
        <v>15</v>
      </c>
    </row>
    <row r="214" spans="1:15" ht="12.75">
      <c r="A214" s="25">
        <v>6</v>
      </c>
      <c r="B214" s="69" t="s">
        <v>105</v>
      </c>
      <c r="C214" s="70"/>
      <c r="D214" s="71"/>
      <c r="E214" s="18">
        <f>E219</f>
        <v>60690</v>
      </c>
      <c r="F214" s="18"/>
      <c r="G214" s="18">
        <f>G219</f>
        <v>60690</v>
      </c>
      <c r="H214" s="18">
        <f>H219</f>
        <v>60690</v>
      </c>
      <c r="I214" s="18"/>
      <c r="J214" s="18"/>
      <c r="K214" s="18"/>
      <c r="L214" s="18">
        <f>L219</f>
        <v>60690</v>
      </c>
      <c r="M214" s="18"/>
      <c r="N214" s="18"/>
      <c r="O214" s="18">
        <f>O219</f>
        <v>60690</v>
      </c>
    </row>
    <row r="215" spans="1:15" ht="12.75">
      <c r="A215" s="56"/>
      <c r="B215" s="8" t="s">
        <v>19</v>
      </c>
      <c r="C215" s="57" t="s">
        <v>99</v>
      </c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3"/>
    </row>
    <row r="216" spans="1:15" ht="12.75">
      <c r="A216" s="59"/>
      <c r="B216" s="8" t="s">
        <v>20</v>
      </c>
      <c r="C216" s="57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3"/>
    </row>
    <row r="217" spans="1:15" ht="12.75">
      <c r="A217" s="60"/>
      <c r="B217" s="8" t="s">
        <v>21</v>
      </c>
      <c r="C217" s="11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2"/>
    </row>
    <row r="218" spans="1:15" ht="12.75">
      <c r="A218" s="58" t="s">
        <v>93</v>
      </c>
      <c r="B218" s="8" t="s">
        <v>22</v>
      </c>
      <c r="C218" s="61" t="s">
        <v>101</v>
      </c>
      <c r="D218" s="62"/>
      <c r="E218" s="63" t="s">
        <v>100</v>
      </c>
      <c r="F218" s="64"/>
      <c r="G218" s="64"/>
      <c r="H218" s="64"/>
      <c r="I218" s="64"/>
      <c r="J218" s="64"/>
      <c r="K218" s="64"/>
      <c r="L218" s="64"/>
      <c r="M218" s="64"/>
      <c r="N218" s="64"/>
      <c r="O218" s="65"/>
    </row>
    <row r="219" spans="1:15" ht="12.75">
      <c r="A219" s="59"/>
      <c r="B219" s="8" t="s">
        <v>23</v>
      </c>
      <c r="C219" s="19"/>
      <c r="D219" s="20"/>
      <c r="E219" s="21">
        <f>E220</f>
        <v>60690</v>
      </c>
      <c r="F219" s="21"/>
      <c r="G219" s="21">
        <f>G220</f>
        <v>60690</v>
      </c>
      <c r="H219" s="21">
        <f>H220</f>
        <v>60690</v>
      </c>
      <c r="I219" s="21"/>
      <c r="J219" s="21"/>
      <c r="K219" s="21"/>
      <c r="L219" s="21">
        <f>L220</f>
        <v>60690</v>
      </c>
      <c r="M219" s="21"/>
      <c r="N219" s="21"/>
      <c r="O219" s="21">
        <f>O220</f>
        <v>60690</v>
      </c>
    </row>
    <row r="220" spans="1:15" ht="12.75">
      <c r="A220" s="59"/>
      <c r="B220" s="8" t="s">
        <v>24</v>
      </c>
      <c r="C220" s="10"/>
      <c r="D220" s="10"/>
      <c r="E220" s="15">
        <f>F220+G220</f>
        <v>60690</v>
      </c>
      <c r="F220" s="15"/>
      <c r="G220" s="15">
        <f>L220</f>
        <v>60690</v>
      </c>
      <c r="H220" s="14">
        <f>I220+L220</f>
        <v>60690</v>
      </c>
      <c r="I220" s="14"/>
      <c r="J220" s="14"/>
      <c r="K220" s="14"/>
      <c r="L220" s="14">
        <f>O220</f>
        <v>60690</v>
      </c>
      <c r="M220" s="10"/>
      <c r="N220" s="10"/>
      <c r="O220" s="14">
        <v>60690</v>
      </c>
    </row>
    <row r="221" spans="1:15" ht="12.75">
      <c r="A221" s="59"/>
      <c r="B221" s="8" t="s">
        <v>25</v>
      </c>
      <c r="C221" s="10"/>
      <c r="D221" s="10"/>
      <c r="E221" s="15"/>
      <c r="F221" s="15"/>
      <c r="G221" s="15"/>
      <c r="H221" s="14"/>
      <c r="I221" s="14"/>
      <c r="J221" s="14"/>
      <c r="K221" s="14"/>
      <c r="L221" s="14"/>
      <c r="M221" s="10"/>
      <c r="N221" s="10"/>
      <c r="O221" s="14"/>
    </row>
    <row r="222" spans="1:15" ht="12.75">
      <c r="A222" s="59"/>
      <c r="B222" s="8" t="s">
        <v>26</v>
      </c>
      <c r="C222" s="10"/>
      <c r="D222" s="10"/>
      <c r="E222" s="15"/>
      <c r="F222" s="15"/>
      <c r="G222" s="15"/>
      <c r="H222" s="14"/>
      <c r="I222" s="14"/>
      <c r="J222" s="10"/>
      <c r="K222" s="14"/>
      <c r="L222" s="14"/>
      <c r="M222" s="10"/>
      <c r="N222" s="10"/>
      <c r="O222" s="14"/>
    </row>
    <row r="223" spans="1:15" ht="12.75">
      <c r="A223" s="60"/>
      <c r="B223" s="26" t="s">
        <v>27</v>
      </c>
      <c r="C223" s="51"/>
      <c r="D223" s="51"/>
      <c r="E223" s="52"/>
      <c r="F223" s="52"/>
      <c r="G223" s="52"/>
      <c r="H223" s="51"/>
      <c r="I223" s="51"/>
      <c r="J223" s="51"/>
      <c r="K223" s="51"/>
      <c r="L223" s="51"/>
      <c r="M223" s="51"/>
      <c r="N223" s="51"/>
      <c r="O223" s="51"/>
    </row>
    <row r="224" spans="1:15" ht="12.75">
      <c r="A224" s="34"/>
      <c r="B224" s="47"/>
      <c r="C224" s="48"/>
      <c r="D224" s="48"/>
      <c r="E224" s="49"/>
      <c r="F224" s="49"/>
      <c r="G224" s="49"/>
      <c r="H224" s="48"/>
      <c r="I224" s="48"/>
      <c r="J224" s="48"/>
      <c r="K224" s="48"/>
      <c r="L224" s="48"/>
      <c r="M224" s="48"/>
      <c r="N224" s="48"/>
      <c r="O224" s="48"/>
    </row>
    <row r="225" spans="2:15" ht="12.75">
      <c r="B225" s="66" t="s">
        <v>103</v>
      </c>
      <c r="C225" s="67"/>
      <c r="D225" s="68"/>
      <c r="E225" s="53">
        <f>E214+E188</f>
        <v>298656</v>
      </c>
      <c r="F225" s="53">
        <f aca="true" t="shared" si="9" ref="F225:O225">F214+F188</f>
        <v>108433</v>
      </c>
      <c r="G225" s="53">
        <f t="shared" si="9"/>
        <v>190223</v>
      </c>
      <c r="H225" s="53">
        <f t="shared" si="9"/>
        <v>298656</v>
      </c>
      <c r="I225" s="53">
        <f t="shared" si="9"/>
        <v>108433</v>
      </c>
      <c r="J225" s="53"/>
      <c r="K225" s="53">
        <f t="shared" si="9"/>
        <v>108433</v>
      </c>
      <c r="L225" s="53">
        <f t="shared" si="9"/>
        <v>190223</v>
      </c>
      <c r="M225" s="53"/>
      <c r="N225" s="53"/>
      <c r="O225" s="53">
        <f t="shared" si="9"/>
        <v>190223</v>
      </c>
    </row>
    <row r="226" ht="13.5" thickBot="1"/>
    <row r="227" spans="2:15" ht="17.25" thickBot="1" thickTop="1">
      <c r="B227" s="77" t="s">
        <v>104</v>
      </c>
      <c r="C227" s="78"/>
      <c r="D227" s="79">
        <f>E225+E186</f>
        <v>189224247</v>
      </c>
      <c r="E227" s="80"/>
      <c r="F227" s="54">
        <f>F225+F186</f>
        <v>66509902</v>
      </c>
      <c r="G227" s="54">
        <f aca="true" t="shared" si="10" ref="G227:O227">G225+G186</f>
        <v>112140223</v>
      </c>
      <c r="H227" s="54">
        <f t="shared" si="10"/>
        <v>78050238</v>
      </c>
      <c r="I227" s="54">
        <f t="shared" si="10"/>
        <v>18910015</v>
      </c>
      <c r="J227" s="54">
        <f t="shared" si="10"/>
        <v>7500000</v>
      </c>
      <c r="K227" s="54">
        <f t="shared" si="10"/>
        <v>11410015</v>
      </c>
      <c r="L227" s="54">
        <f t="shared" si="10"/>
        <v>59140223</v>
      </c>
      <c r="M227" s="54">
        <f t="shared" si="10"/>
        <v>0</v>
      </c>
      <c r="N227" s="54">
        <f t="shared" si="10"/>
        <v>0</v>
      </c>
      <c r="O227" s="54">
        <f t="shared" si="10"/>
        <v>59140223</v>
      </c>
    </row>
    <row r="228" ht="13.5" thickTop="1"/>
    <row r="229" spans="1:15" ht="20.25" customHeight="1">
      <c r="A229" s="93" t="s">
        <v>106</v>
      </c>
      <c r="B229" s="93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</sheetData>
  <mergeCells count="126">
    <mergeCell ref="A229:O229"/>
    <mergeCell ref="E128:O128"/>
    <mergeCell ref="A125:A127"/>
    <mergeCell ref="A165:A170"/>
    <mergeCell ref="A128:A133"/>
    <mergeCell ref="E159:O159"/>
    <mergeCell ref="E165:O165"/>
    <mergeCell ref="C128:D128"/>
    <mergeCell ref="A150:A152"/>
    <mergeCell ref="E134:O134"/>
    <mergeCell ref="C134:D134"/>
    <mergeCell ref="E142:O142"/>
    <mergeCell ref="A58:A63"/>
    <mergeCell ref="B124:D124"/>
    <mergeCell ref="C125:O125"/>
    <mergeCell ref="C126:O126"/>
    <mergeCell ref="E105:O105"/>
    <mergeCell ref="E111:O111"/>
    <mergeCell ref="E117:O117"/>
    <mergeCell ref="C105:D105"/>
    <mergeCell ref="A12:A20"/>
    <mergeCell ref="E15:O15"/>
    <mergeCell ref="C15:D15"/>
    <mergeCell ref="A52:A57"/>
    <mergeCell ref="C12:O12"/>
    <mergeCell ref="F4:G4"/>
    <mergeCell ref="A2:O2"/>
    <mergeCell ref="A4:A9"/>
    <mergeCell ref="B4:B9"/>
    <mergeCell ref="L1:O1"/>
    <mergeCell ref="A34:A39"/>
    <mergeCell ref="A31:A33"/>
    <mergeCell ref="E46:O46"/>
    <mergeCell ref="A40:A45"/>
    <mergeCell ref="A46:A51"/>
    <mergeCell ref="C4:C9"/>
    <mergeCell ref="D4:D9"/>
    <mergeCell ref="E4:E9"/>
    <mergeCell ref="I7:K7"/>
    <mergeCell ref="C111:D111"/>
    <mergeCell ref="E91:O91"/>
    <mergeCell ref="E97:O97"/>
    <mergeCell ref="E73:O73"/>
    <mergeCell ref="C97:D97"/>
    <mergeCell ref="E79:O79"/>
    <mergeCell ref="E58:O58"/>
    <mergeCell ref="E67:O67"/>
    <mergeCell ref="C34:D34"/>
    <mergeCell ref="E85:O85"/>
    <mergeCell ref="E34:O34"/>
    <mergeCell ref="E52:O52"/>
    <mergeCell ref="C117:D117"/>
    <mergeCell ref="A79:A84"/>
    <mergeCell ref="A67:A72"/>
    <mergeCell ref="H4:O4"/>
    <mergeCell ref="F5:F9"/>
    <mergeCell ref="G5:G9"/>
    <mergeCell ref="A73:A78"/>
    <mergeCell ref="M8:O8"/>
    <mergeCell ref="C11:D11"/>
    <mergeCell ref="J8:K8"/>
    <mergeCell ref="H5:O5"/>
    <mergeCell ref="H6:H9"/>
    <mergeCell ref="I6:O6"/>
    <mergeCell ref="L7:O7"/>
    <mergeCell ref="I8:I9"/>
    <mergeCell ref="L8:L9"/>
    <mergeCell ref="C13:O13"/>
    <mergeCell ref="B30:D30"/>
    <mergeCell ref="E40:O40"/>
    <mergeCell ref="C40:D40"/>
    <mergeCell ref="C31:O31"/>
    <mergeCell ref="C32:O32"/>
    <mergeCell ref="C159:D159"/>
    <mergeCell ref="A111:A116"/>
    <mergeCell ref="A134:A139"/>
    <mergeCell ref="A142:A147"/>
    <mergeCell ref="C142:D142"/>
    <mergeCell ref="B149:D149"/>
    <mergeCell ref="C150:O150"/>
    <mergeCell ref="C151:O151"/>
    <mergeCell ref="C153:D153"/>
    <mergeCell ref="E153:O153"/>
    <mergeCell ref="A105:A110"/>
    <mergeCell ref="A97:A102"/>
    <mergeCell ref="A171:A176"/>
    <mergeCell ref="A159:A164"/>
    <mergeCell ref="A153:A158"/>
    <mergeCell ref="A117:A122"/>
    <mergeCell ref="A85:A90"/>
    <mergeCell ref="A91:A96"/>
    <mergeCell ref="C46:D46"/>
    <mergeCell ref="C52:D52"/>
    <mergeCell ref="C58:D58"/>
    <mergeCell ref="C67:D67"/>
    <mergeCell ref="C73:D73"/>
    <mergeCell ref="C79:D79"/>
    <mergeCell ref="C85:D85"/>
    <mergeCell ref="C91:D91"/>
    <mergeCell ref="A186:D186"/>
    <mergeCell ref="B227:C227"/>
    <mergeCell ref="D227:E227"/>
    <mergeCell ref="C165:D165"/>
    <mergeCell ref="E171:O171"/>
    <mergeCell ref="E179:O179"/>
    <mergeCell ref="C171:D171"/>
    <mergeCell ref="C179:D179"/>
    <mergeCell ref="A179:A184"/>
    <mergeCell ref="A192:A197"/>
    <mergeCell ref="C192:D192"/>
    <mergeCell ref="E192:O192"/>
    <mergeCell ref="A198:A203"/>
    <mergeCell ref="B188:D188"/>
    <mergeCell ref="A189:A191"/>
    <mergeCell ref="C189:O189"/>
    <mergeCell ref="C190:O190"/>
    <mergeCell ref="C198:D198"/>
    <mergeCell ref="E198:O198"/>
    <mergeCell ref="B214:D214"/>
    <mergeCell ref="A215:A217"/>
    <mergeCell ref="C215:O215"/>
    <mergeCell ref="C216:O216"/>
    <mergeCell ref="A218:A223"/>
    <mergeCell ref="C218:D218"/>
    <mergeCell ref="E218:O218"/>
    <mergeCell ref="B225:D225"/>
  </mergeCells>
  <printOptions horizontalCentered="1"/>
  <pageMargins left="0.5905511811023623" right="0.43307086614173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2008-01-21T13:13:37Z</cp:lastPrinted>
  <dcterms:created xsi:type="dcterms:W3CDTF">2002-11-07T10:43:12Z</dcterms:created>
  <dcterms:modified xsi:type="dcterms:W3CDTF">2008-01-21T13:15:08Z</dcterms:modified>
  <cp:category/>
  <cp:version/>
  <cp:contentType/>
  <cp:contentStatus/>
</cp:coreProperties>
</file>