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Zad. zlecone" sheetId="1" r:id="rId1"/>
    <sheet name="Dochody własne" sheetId="2" r:id="rId2"/>
    <sheet name="Zal do powiatu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<sst xmlns="http://schemas.openxmlformats.org/spreadsheetml/2006/main" count="100" uniqueCount="64">
  <si>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</si>
  <si>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</si>
  <si>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</si>
  <si>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</si>
  <si>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</si>
  <si>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</si>
  <si>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</si>
  <si>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</si>
  <si>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</si>
  <si>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</si>
  <si>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</si>
  <si>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</si>
  <si>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</si>
  <si>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</si>
  <si>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 xml:space="preserve">Zakupy materiałów i wyposażenia </t>
  </si>
  <si>
    <t>Wynagrodzenia bezosobowe</t>
  </si>
  <si>
    <t>w złotych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</si>
  <si>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</si>
  <si>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</si>
  <si>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</si>
  <si>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</si>
  <si>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</si>
  <si>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</si>
  <si>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</si>
  <si>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</si>
  <si>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Lp.</t>
  </si>
  <si>
    <t>Wyszczególnienie</t>
  </si>
  <si>
    <t>Stan środków obrotowych** na początek roku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</si>
  <si>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</si>
  <si>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</si>
  <si>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</si>
  <si>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</si>
  <si>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</si>
  <si>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</si>
  <si>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</si>
  <si>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</si>
  <si>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</si>
  <si>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</si>
  <si>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</si>
  <si>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1.Szkoły Podstawowe</t>
  </si>
  <si>
    <t>2. Przedszkola</t>
  </si>
  <si>
    <t>przychody własne</t>
  </si>
  <si>
    <t>Wydatki majątkowe</t>
  </si>
  <si>
    <t>Wynagrodzenia</t>
  </si>
  <si>
    <t>Pochodne od wynagrodz</t>
  </si>
  <si>
    <t>Świadcz społeczne</t>
  </si>
  <si>
    <t>Rady  Gminy Lesznowola</t>
  </si>
  <si>
    <t>Rady Gminy Lesznowola</t>
  </si>
  <si>
    <t>Rachunki dochodów  własnych jednostek budżetowych</t>
  </si>
  <si>
    <t xml:space="preserve"> oraz dochodów i wydatków rachunków dochodów własnych jednostek budżetowych na 2009 r.</t>
  </si>
  <si>
    <t>Razem 852</t>
  </si>
  <si>
    <t>Dochody i wydatki związane z realizacją zadań wykonywanych na podstawie porozumień (umów) między jednostkami samorządu terytorialnego w 2009 r.</t>
  </si>
  <si>
    <t>Dochody i wydatki związane z realizacją zadań z zakresu administracji rządowej i innych zadań zleconych odrębnymi ustawami w 2009 r.</t>
  </si>
  <si>
    <t>Gminny Zakład Gospodarki Komunalnej</t>
  </si>
  <si>
    <t>Zakup usług pozostałych</t>
  </si>
  <si>
    <t>Załącznik Nr 7</t>
  </si>
  <si>
    <t>Załącznik Nr 8</t>
  </si>
  <si>
    <t>Przychody*/dochody</t>
  </si>
  <si>
    <t>Załącznik Nr 9</t>
  </si>
  <si>
    <t>do Uchwały  Nr 317/XXII/2008</t>
  </si>
  <si>
    <t>z dnia 18 grudnia 2008r.</t>
  </si>
  <si>
    <t>do Uchwały  Nr  317/XXII/2008</t>
  </si>
  <si>
    <t>z dnia  18 grudnia 2008r.</t>
  </si>
  <si>
    <t>do Uchwały Nr  317/XXII/2008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</si>
</sst>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2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5" fillId="0" borderId="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G4" sqref="G4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1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9.75390625" style="0" bestFit="1" customWidth="1"/>
  </cols>
  <sheetData>
    <row r="1" spans="7:10" ht="15.75">
      <c r="G1" s="26"/>
      <c r="J1" s="26" t="s">
        <v>55</v>
      </c>
    </row>
    <row r="2" spans="7:10" ht="12.75">
      <c r="G2" s="12"/>
      <c r="J2" s="12"/>
    </row>
    <row r="3" spans="7:10" ht="12.75">
      <c r="G3" s="12"/>
      <c r="J3" s="12" t="s">
        <v>59</v>
      </c>
    </row>
    <row r="4" spans="7:10" ht="12.75">
      <c r="G4" s="12"/>
      <c r="J4" s="12" t="s">
        <v>47</v>
      </c>
    </row>
    <row r="5" spans="7:10" ht="12.75">
      <c r="G5" s="12"/>
      <c r="J5" s="12" t="s">
        <v>60</v>
      </c>
    </row>
    <row r="7" spans="1:8" ht="42" customHeight="1">
      <c r="A7" s="91" t="s">
        <v>52</v>
      </c>
      <c r="B7" s="91"/>
      <c r="C7" s="91"/>
      <c r="D7" s="91"/>
      <c r="E7" s="91"/>
      <c r="F7" s="91"/>
      <c r="G7" s="91"/>
      <c r="H7" s="91"/>
    </row>
    <row r="8" spans="1:6" ht="7.5" customHeight="1">
      <c r="A8" s="1"/>
      <c r="B8" s="1"/>
      <c r="C8" s="1"/>
      <c r="D8" s="1"/>
      <c r="E8" s="1"/>
      <c r="F8" s="1"/>
    </row>
    <row r="9" spans="1:12" ht="12.75">
      <c r="A9" s="98" t="s">
        <v>3</v>
      </c>
      <c r="B9" s="98" t="s">
        <v>4</v>
      </c>
      <c r="C9" s="98" t="s">
        <v>22</v>
      </c>
      <c r="D9" s="92" t="s">
        <v>17</v>
      </c>
      <c r="E9" s="92" t="s">
        <v>18</v>
      </c>
      <c r="F9" s="101" t="s">
        <v>19</v>
      </c>
      <c r="G9" s="102"/>
      <c r="H9" s="102"/>
      <c r="I9" s="102"/>
      <c r="J9" s="102"/>
      <c r="K9" s="102"/>
      <c r="L9" s="103"/>
    </row>
    <row r="10" spans="1:12" ht="11.25" customHeight="1">
      <c r="A10" s="99"/>
      <c r="B10" s="99"/>
      <c r="C10" s="99"/>
      <c r="D10" s="112"/>
      <c r="E10" s="112"/>
      <c r="F10" s="98" t="s">
        <v>22</v>
      </c>
      <c r="G10" s="92" t="s">
        <v>5</v>
      </c>
      <c r="H10" s="92" t="s">
        <v>23</v>
      </c>
      <c r="I10" s="104" t="s">
        <v>20</v>
      </c>
      <c r="J10" s="105"/>
      <c r="K10" s="105"/>
      <c r="L10" s="106" t="s">
        <v>42</v>
      </c>
    </row>
    <row r="11" spans="1:13" ht="41.25" customHeight="1">
      <c r="A11" s="100"/>
      <c r="B11" s="100"/>
      <c r="C11" s="100"/>
      <c r="D11" s="93"/>
      <c r="E11" s="93"/>
      <c r="F11" s="100"/>
      <c r="G11" s="93"/>
      <c r="H11" s="93"/>
      <c r="I11" s="49" t="s">
        <v>43</v>
      </c>
      <c r="J11" s="49" t="s">
        <v>44</v>
      </c>
      <c r="K11" s="50" t="s">
        <v>45</v>
      </c>
      <c r="L11" s="107"/>
      <c r="M11" s="82">
        <f>D13-E13</f>
        <v>0</v>
      </c>
    </row>
    <row r="12" spans="1:12" ht="9.75" customHeight="1">
      <c r="A12" s="17">
        <v>1</v>
      </c>
      <c r="B12" s="17">
        <v>2</v>
      </c>
      <c r="C12" s="17">
        <v>3</v>
      </c>
      <c r="D12" s="17">
        <v>4</v>
      </c>
      <c r="E12" s="22">
        <v>5</v>
      </c>
      <c r="F12" s="17">
        <v>6</v>
      </c>
      <c r="G12" s="22">
        <v>7</v>
      </c>
      <c r="H12" s="40">
        <v>8</v>
      </c>
      <c r="I12" s="22">
        <v>9</v>
      </c>
      <c r="J12" s="40">
        <v>10</v>
      </c>
      <c r="K12" s="22">
        <v>11</v>
      </c>
      <c r="L12" s="40">
        <v>12</v>
      </c>
    </row>
    <row r="13" spans="1:12" ht="15.75" customHeight="1">
      <c r="A13" s="18">
        <v>750</v>
      </c>
      <c r="B13" s="18">
        <v>75011</v>
      </c>
      <c r="C13" s="18">
        <v>2010</v>
      </c>
      <c r="D13" s="24">
        <v>70171</v>
      </c>
      <c r="E13" s="24">
        <f>H18</f>
        <v>70171</v>
      </c>
      <c r="F13" s="18">
        <v>4010</v>
      </c>
      <c r="G13" s="2" t="s">
        <v>0</v>
      </c>
      <c r="H13" s="51">
        <v>51890</v>
      </c>
      <c r="I13" s="60">
        <f>H13</f>
        <v>51890</v>
      </c>
      <c r="J13" s="52"/>
      <c r="K13" s="52"/>
      <c r="L13" s="52"/>
    </row>
    <row r="14" spans="1:12" ht="15" customHeight="1">
      <c r="A14" s="19"/>
      <c r="B14" s="19"/>
      <c r="C14" s="19"/>
      <c r="D14" s="19"/>
      <c r="E14" s="19"/>
      <c r="F14" s="19">
        <v>4040</v>
      </c>
      <c r="G14" s="3" t="s">
        <v>13</v>
      </c>
      <c r="H14" s="42">
        <v>4625</v>
      </c>
      <c r="I14" s="61">
        <f>H14</f>
        <v>4625</v>
      </c>
      <c r="J14" s="53"/>
      <c r="K14" s="53"/>
      <c r="L14" s="53"/>
    </row>
    <row r="15" spans="1:12" ht="15" customHeight="1">
      <c r="A15" s="19"/>
      <c r="B15" s="19"/>
      <c r="C15" s="19"/>
      <c r="D15" s="19"/>
      <c r="E15" s="19"/>
      <c r="F15" s="19">
        <v>4110</v>
      </c>
      <c r="G15" s="3" t="s">
        <v>1</v>
      </c>
      <c r="H15" s="42">
        <v>9865</v>
      </c>
      <c r="I15" s="53"/>
      <c r="J15" s="61">
        <f>H15</f>
        <v>9865</v>
      </c>
      <c r="K15" s="53"/>
      <c r="L15" s="53"/>
    </row>
    <row r="16" spans="1:12" ht="15" customHeight="1">
      <c r="A16" s="19"/>
      <c r="B16" s="19"/>
      <c r="C16" s="19"/>
      <c r="D16" s="19"/>
      <c r="E16" s="19"/>
      <c r="F16" s="19">
        <v>4120</v>
      </c>
      <c r="G16" s="3" t="s">
        <v>2</v>
      </c>
      <c r="H16" s="42">
        <v>1328</v>
      </c>
      <c r="I16" s="53"/>
      <c r="J16" s="61">
        <f>H16</f>
        <v>1328</v>
      </c>
      <c r="K16" s="53"/>
      <c r="L16" s="53"/>
    </row>
    <row r="17" spans="1:12" ht="21.75" customHeight="1">
      <c r="A17" s="28"/>
      <c r="B17" s="28"/>
      <c r="C17" s="28"/>
      <c r="D17" s="28"/>
      <c r="E17" s="28"/>
      <c r="F17" s="28">
        <v>4440</v>
      </c>
      <c r="G17" s="4" t="s">
        <v>11</v>
      </c>
      <c r="H17" s="43">
        <v>2463</v>
      </c>
      <c r="I17" s="54"/>
      <c r="J17" s="54"/>
      <c r="K17" s="62">
        <f>H17</f>
        <v>2463</v>
      </c>
      <c r="L17" s="54"/>
    </row>
    <row r="18" spans="1:13" ht="12.75">
      <c r="A18" s="32"/>
      <c r="B18" s="32"/>
      <c r="C18" s="32"/>
      <c r="D18" s="27">
        <f>D13</f>
        <v>70171</v>
      </c>
      <c r="E18" s="27">
        <f>E13</f>
        <v>70171</v>
      </c>
      <c r="F18" s="32"/>
      <c r="G18" s="32" t="s">
        <v>24</v>
      </c>
      <c r="H18" s="44">
        <f>SUM(H13:H17)</f>
        <v>70171</v>
      </c>
      <c r="I18" s="63">
        <f>SUM(I13:I17)</f>
        <v>56515</v>
      </c>
      <c r="J18" s="63">
        <f>SUM(J13:J17)</f>
        <v>11193</v>
      </c>
      <c r="K18" s="63">
        <f>SUM(K13:K17)</f>
        <v>2463</v>
      </c>
      <c r="L18" s="64"/>
      <c r="M18" s="39">
        <f>I18+J18+K18</f>
        <v>70171</v>
      </c>
    </row>
    <row r="19" spans="1:12" ht="15" customHeight="1">
      <c r="A19" s="30">
        <v>751</v>
      </c>
      <c r="B19" s="30">
        <v>75101</v>
      </c>
      <c r="C19" s="30">
        <v>2010</v>
      </c>
      <c r="D19" s="30">
        <v>2602</v>
      </c>
      <c r="E19" s="31">
        <f>H23</f>
        <v>2602</v>
      </c>
      <c r="F19" s="9">
        <v>4110</v>
      </c>
      <c r="G19" s="2" t="s">
        <v>1</v>
      </c>
      <c r="H19" s="45">
        <v>147</v>
      </c>
      <c r="I19" s="55"/>
      <c r="J19" s="65">
        <f>H19</f>
        <v>147</v>
      </c>
      <c r="K19" s="55"/>
      <c r="L19" s="55"/>
    </row>
    <row r="20" spans="1:12" ht="12.75">
      <c r="A20" s="19"/>
      <c r="B20" s="19"/>
      <c r="C20" s="19"/>
      <c r="D20" s="19"/>
      <c r="E20" s="19"/>
      <c r="F20" s="11">
        <v>4120</v>
      </c>
      <c r="G20" s="3" t="s">
        <v>2</v>
      </c>
      <c r="H20" s="46">
        <v>24</v>
      </c>
      <c r="I20" s="53"/>
      <c r="J20" s="61">
        <f>H20</f>
        <v>24</v>
      </c>
      <c r="K20" s="53"/>
      <c r="L20" s="53"/>
    </row>
    <row r="21" spans="1:12" ht="12.75">
      <c r="A21" s="19"/>
      <c r="B21" s="19"/>
      <c r="C21" s="19"/>
      <c r="D21" s="19"/>
      <c r="E21" s="19"/>
      <c r="F21" s="11">
        <v>4170</v>
      </c>
      <c r="G21" s="3" t="s">
        <v>15</v>
      </c>
      <c r="H21" s="46">
        <v>968</v>
      </c>
      <c r="I21" s="61">
        <f>H21</f>
        <v>968</v>
      </c>
      <c r="J21" s="53"/>
      <c r="K21" s="53"/>
      <c r="L21" s="53"/>
    </row>
    <row r="22" spans="1:12" ht="12.75">
      <c r="A22" s="28"/>
      <c r="B22" s="28"/>
      <c r="C22" s="28"/>
      <c r="D22" s="28"/>
      <c r="E22" s="28"/>
      <c r="F22" s="11">
        <v>4210</v>
      </c>
      <c r="G22" s="7" t="s">
        <v>14</v>
      </c>
      <c r="H22" s="47">
        <v>1463</v>
      </c>
      <c r="I22" s="54"/>
      <c r="J22" s="54"/>
      <c r="K22" s="54"/>
      <c r="L22" s="54"/>
    </row>
    <row r="23" spans="1:13" ht="18">
      <c r="A23" s="32"/>
      <c r="B23" s="32"/>
      <c r="C23" s="32"/>
      <c r="D23" s="32">
        <f>D19</f>
        <v>2602</v>
      </c>
      <c r="E23" s="27">
        <f>E19</f>
        <v>2602</v>
      </c>
      <c r="F23" s="32"/>
      <c r="G23" s="32" t="s">
        <v>24</v>
      </c>
      <c r="H23" s="44">
        <f>SUM(H19:H22)</f>
        <v>2602</v>
      </c>
      <c r="I23" s="48"/>
      <c r="J23" s="63">
        <f>J19+J20</f>
        <v>171</v>
      </c>
      <c r="K23" s="48"/>
      <c r="L23" s="48"/>
      <c r="M23" s="82">
        <f>D19-E19</f>
        <v>0</v>
      </c>
    </row>
    <row r="24" spans="1:12" ht="12.75">
      <c r="A24" s="30">
        <v>754</v>
      </c>
      <c r="B24" s="30">
        <v>75414</v>
      </c>
      <c r="C24" s="30">
        <v>2010</v>
      </c>
      <c r="D24" s="30">
        <v>400</v>
      </c>
      <c r="E24" s="31">
        <f>H24</f>
        <v>400</v>
      </c>
      <c r="F24" s="9">
        <v>4300</v>
      </c>
      <c r="G24" s="2" t="s">
        <v>54</v>
      </c>
      <c r="H24" s="41">
        <v>400</v>
      </c>
      <c r="I24" s="55"/>
      <c r="J24" s="55"/>
      <c r="K24" s="55"/>
      <c r="L24" s="55"/>
    </row>
    <row r="25" spans="1:12" ht="12.75">
      <c r="A25" s="32"/>
      <c r="B25" s="32"/>
      <c r="C25" s="32"/>
      <c r="D25" s="32">
        <f>D24</f>
        <v>400</v>
      </c>
      <c r="E25" s="27">
        <f>E24</f>
        <v>400</v>
      </c>
      <c r="F25" s="32"/>
      <c r="G25" s="32" t="s">
        <v>24</v>
      </c>
      <c r="H25" s="44">
        <f>H24</f>
        <v>400</v>
      </c>
      <c r="I25" s="48"/>
      <c r="J25" s="48"/>
      <c r="K25" s="48"/>
      <c r="L25" s="48"/>
    </row>
    <row r="26" spans="1:12" ht="12.75">
      <c r="A26" s="66"/>
      <c r="B26" s="66"/>
      <c r="C26" s="66"/>
      <c r="D26" s="66"/>
      <c r="E26" s="66"/>
      <c r="F26" s="66"/>
      <c r="G26" s="66"/>
      <c r="H26" s="67"/>
      <c r="I26" s="68"/>
      <c r="J26" s="68"/>
      <c r="K26" s="68"/>
      <c r="L26" s="68"/>
    </row>
    <row r="27" spans="1:12" ht="12.75">
      <c r="A27" s="69"/>
      <c r="B27" s="69"/>
      <c r="C27" s="69"/>
      <c r="D27" s="69"/>
      <c r="E27" s="69"/>
      <c r="F27" s="69"/>
      <c r="G27" s="69"/>
      <c r="H27" s="70"/>
      <c r="I27" s="71"/>
      <c r="J27" s="71"/>
      <c r="K27" s="71"/>
      <c r="L27" s="71"/>
    </row>
    <row r="28" spans="1:12" ht="12.75">
      <c r="A28" s="69"/>
      <c r="B28" s="69"/>
      <c r="C28" s="69"/>
      <c r="D28" s="69"/>
      <c r="E28" s="69"/>
      <c r="F28" s="69"/>
      <c r="G28" s="69"/>
      <c r="H28" s="70"/>
      <c r="I28" s="71"/>
      <c r="J28" s="71"/>
      <c r="K28" s="71"/>
      <c r="L28" s="71"/>
    </row>
    <row r="29" spans="1:12" ht="12.75">
      <c r="A29" s="69"/>
      <c r="B29" s="69"/>
      <c r="C29" s="69"/>
      <c r="D29" s="69"/>
      <c r="E29" s="69"/>
      <c r="F29" s="69"/>
      <c r="G29" s="69"/>
      <c r="H29" s="70"/>
      <c r="I29" s="71"/>
      <c r="J29" s="71"/>
      <c r="K29" s="71"/>
      <c r="L29" s="71"/>
    </row>
    <row r="30" spans="1:12" ht="12.75">
      <c r="A30" s="69"/>
      <c r="B30" s="69"/>
      <c r="C30" s="69"/>
      <c r="D30" s="69"/>
      <c r="E30" s="69"/>
      <c r="F30" s="69"/>
      <c r="G30" s="69"/>
      <c r="H30" s="70"/>
      <c r="I30" s="71"/>
      <c r="J30" s="71"/>
      <c r="K30" s="71"/>
      <c r="L30" s="71"/>
    </row>
    <row r="31" spans="1:12" ht="12.75">
      <c r="A31" s="69"/>
      <c r="B31" s="69"/>
      <c r="C31" s="69"/>
      <c r="D31" s="69"/>
      <c r="E31" s="69"/>
      <c r="F31" s="69"/>
      <c r="G31" s="69"/>
      <c r="H31" s="70"/>
      <c r="I31" s="71"/>
      <c r="J31" s="71"/>
      <c r="K31" s="71"/>
      <c r="L31" s="71"/>
    </row>
    <row r="32" spans="1:12" ht="12.75">
      <c r="A32" s="72"/>
      <c r="B32" s="72"/>
      <c r="C32" s="72"/>
      <c r="D32" s="72"/>
      <c r="E32" s="72"/>
      <c r="F32" s="72"/>
      <c r="G32" s="72"/>
      <c r="H32" s="73"/>
      <c r="I32" s="74"/>
      <c r="J32" s="74"/>
      <c r="K32" s="74"/>
      <c r="L32" s="74"/>
    </row>
    <row r="33" spans="1:12" ht="10.5" customHeight="1">
      <c r="A33" s="17">
        <v>1</v>
      </c>
      <c r="B33" s="17">
        <v>2</v>
      </c>
      <c r="C33" s="17">
        <v>3</v>
      </c>
      <c r="D33" s="17">
        <v>4</v>
      </c>
      <c r="E33" s="22">
        <v>5</v>
      </c>
      <c r="F33" s="17">
        <v>6</v>
      </c>
      <c r="G33" s="22">
        <v>7</v>
      </c>
      <c r="H33" s="40">
        <v>8</v>
      </c>
      <c r="I33" s="22">
        <v>9</v>
      </c>
      <c r="J33" s="40">
        <v>10</v>
      </c>
      <c r="K33" s="22">
        <v>11</v>
      </c>
      <c r="L33" s="40">
        <v>12</v>
      </c>
    </row>
    <row r="34" spans="1:12" ht="12.75">
      <c r="A34" s="30">
        <v>852</v>
      </c>
      <c r="B34" s="30">
        <v>85212</v>
      </c>
      <c r="C34" s="30">
        <v>2010</v>
      </c>
      <c r="D34" s="31">
        <v>2190000</v>
      </c>
      <c r="E34" s="31">
        <f>H39</f>
        <v>2190000</v>
      </c>
      <c r="F34" s="9">
        <v>3110</v>
      </c>
      <c r="G34" s="2" t="s">
        <v>6</v>
      </c>
      <c r="H34" s="41">
        <v>2090200</v>
      </c>
      <c r="I34" s="75"/>
      <c r="J34" s="75"/>
      <c r="K34" s="55"/>
      <c r="L34" s="55"/>
    </row>
    <row r="35" spans="1:12" ht="22.5">
      <c r="A35" s="19"/>
      <c r="B35" s="19"/>
      <c r="C35" s="19"/>
      <c r="D35" s="19"/>
      <c r="E35" s="19"/>
      <c r="F35" s="10">
        <v>4010</v>
      </c>
      <c r="G35" s="3" t="s">
        <v>7</v>
      </c>
      <c r="H35" s="42">
        <v>42000</v>
      </c>
      <c r="I35" s="76">
        <f>H35</f>
        <v>42000</v>
      </c>
      <c r="J35" s="77"/>
      <c r="K35" s="53"/>
      <c r="L35" s="53"/>
    </row>
    <row r="36" spans="1:12" ht="15" customHeight="1">
      <c r="A36" s="19"/>
      <c r="B36" s="19"/>
      <c r="C36" s="19"/>
      <c r="D36" s="19"/>
      <c r="E36" s="19"/>
      <c r="F36" s="10">
        <v>4040</v>
      </c>
      <c r="G36" s="3" t="s">
        <v>8</v>
      </c>
      <c r="H36" s="42">
        <v>3800</v>
      </c>
      <c r="I36" s="76">
        <f>H36</f>
        <v>3800</v>
      </c>
      <c r="J36" s="77"/>
      <c r="K36" s="53"/>
      <c r="L36" s="53"/>
    </row>
    <row r="37" spans="1:12" ht="15" customHeight="1">
      <c r="A37" s="19"/>
      <c r="B37" s="19"/>
      <c r="C37" s="19"/>
      <c r="D37" s="19"/>
      <c r="E37" s="19"/>
      <c r="F37" s="10">
        <v>4110</v>
      </c>
      <c r="G37" s="3" t="s">
        <v>9</v>
      </c>
      <c r="H37" s="42">
        <v>36000</v>
      </c>
      <c r="I37" s="77"/>
      <c r="J37" s="76">
        <f>H37</f>
        <v>36000</v>
      </c>
      <c r="K37" s="53"/>
      <c r="L37" s="53"/>
    </row>
    <row r="38" spans="1:12" ht="12.75">
      <c r="A38" s="28"/>
      <c r="B38" s="28"/>
      <c r="C38" s="28"/>
      <c r="D38" s="28"/>
      <c r="E38" s="28"/>
      <c r="F38" s="8">
        <v>4300</v>
      </c>
      <c r="G38" s="4" t="s">
        <v>10</v>
      </c>
      <c r="H38" s="43">
        <v>18000</v>
      </c>
      <c r="I38" s="78"/>
      <c r="J38" s="78"/>
      <c r="K38" s="54"/>
      <c r="L38" s="54"/>
    </row>
    <row r="39" spans="1:13" ht="15.75">
      <c r="A39" s="32"/>
      <c r="B39" s="32"/>
      <c r="C39" s="32"/>
      <c r="D39" s="27">
        <f>D34</f>
        <v>2190000</v>
      </c>
      <c r="E39" s="27">
        <f>E34</f>
        <v>2190000</v>
      </c>
      <c r="F39" s="32"/>
      <c r="G39" s="32" t="s">
        <v>24</v>
      </c>
      <c r="H39" s="44">
        <f>SUM(H34:H38)</f>
        <v>2190000</v>
      </c>
      <c r="I39" s="44">
        <f>SUM(I34:I38)</f>
        <v>45800</v>
      </c>
      <c r="J39" s="44">
        <f>SUM(J34:J38)</f>
        <v>36000</v>
      </c>
      <c r="K39" s="64"/>
      <c r="L39" s="48"/>
      <c r="M39" s="83">
        <f>D34-E34</f>
        <v>0</v>
      </c>
    </row>
    <row r="40" spans="1:12" ht="22.5">
      <c r="A40" s="30">
        <v>852</v>
      </c>
      <c r="B40" s="30">
        <v>85213</v>
      </c>
      <c r="C40" s="30">
        <v>2010</v>
      </c>
      <c r="D40" s="31">
        <v>13300</v>
      </c>
      <c r="E40" s="31">
        <f>H41</f>
        <v>13300</v>
      </c>
      <c r="F40" s="8">
        <v>4130</v>
      </c>
      <c r="G40" s="7" t="s">
        <v>12</v>
      </c>
      <c r="H40" s="41">
        <v>13300</v>
      </c>
      <c r="I40" s="55"/>
      <c r="J40" s="55"/>
      <c r="K40" s="55"/>
      <c r="L40" s="55"/>
    </row>
    <row r="41" spans="1:13" ht="12.75">
      <c r="A41" s="19"/>
      <c r="B41" s="19"/>
      <c r="C41" s="19"/>
      <c r="D41" s="87">
        <f>D40</f>
        <v>13300</v>
      </c>
      <c r="E41" s="87">
        <f>E40</f>
        <v>13300</v>
      </c>
      <c r="F41" s="10"/>
      <c r="G41" s="58" t="s">
        <v>24</v>
      </c>
      <c r="H41" s="59">
        <f>H40</f>
        <v>13300</v>
      </c>
      <c r="I41" s="53"/>
      <c r="J41" s="53"/>
      <c r="K41" s="53"/>
      <c r="L41" s="53"/>
      <c r="M41" s="39">
        <f>D40-E40</f>
        <v>0</v>
      </c>
    </row>
    <row r="42" spans="1:12" ht="12.75">
      <c r="A42" s="28">
        <v>852</v>
      </c>
      <c r="B42" s="28">
        <v>85214</v>
      </c>
      <c r="C42" s="28">
        <v>2010</v>
      </c>
      <c r="D42" s="29">
        <v>93000</v>
      </c>
      <c r="E42" s="29">
        <f>H43</f>
        <v>93000</v>
      </c>
      <c r="F42" s="11">
        <v>3110</v>
      </c>
      <c r="G42" s="2" t="s">
        <v>6</v>
      </c>
      <c r="H42" s="43">
        <v>93000</v>
      </c>
      <c r="I42" s="54"/>
      <c r="J42" s="54"/>
      <c r="K42" s="54"/>
      <c r="L42" s="54"/>
    </row>
    <row r="43" spans="1:13" ht="12.75">
      <c r="A43" s="32"/>
      <c r="B43" s="32"/>
      <c r="C43" s="32"/>
      <c r="D43" s="27">
        <f>D42</f>
        <v>93000</v>
      </c>
      <c r="E43" s="27">
        <f>E42</f>
        <v>93000</v>
      </c>
      <c r="F43" s="32"/>
      <c r="G43" s="32" t="s">
        <v>24</v>
      </c>
      <c r="H43" s="44">
        <f>H42</f>
        <v>93000</v>
      </c>
      <c r="I43" s="48"/>
      <c r="J43" s="48"/>
      <c r="K43" s="48"/>
      <c r="L43" s="48"/>
      <c r="M43" s="39">
        <f>D42-E42</f>
        <v>0</v>
      </c>
    </row>
    <row r="44" spans="1:13" ht="12.75">
      <c r="A44" s="108" t="s">
        <v>50</v>
      </c>
      <c r="B44" s="109"/>
      <c r="C44" s="109"/>
      <c r="D44" s="85">
        <f>D39+D41+D43</f>
        <v>2296300</v>
      </c>
      <c r="E44" s="27">
        <f>E43+E41+E39</f>
        <v>2296300</v>
      </c>
      <c r="F44" s="32"/>
      <c r="G44" s="32"/>
      <c r="H44" s="56">
        <f>H39+H41+H43</f>
        <v>2296300</v>
      </c>
      <c r="I44" s="86">
        <f>I39</f>
        <v>45800</v>
      </c>
      <c r="J44" s="86">
        <f>J39</f>
        <v>36000</v>
      </c>
      <c r="K44" s="84"/>
      <c r="L44" s="57"/>
      <c r="M44" s="39"/>
    </row>
    <row r="45" spans="1:13" ht="15">
      <c r="A45" s="94" t="s">
        <v>21</v>
      </c>
      <c r="B45" s="95"/>
      <c r="C45" s="96">
        <f>D18+D23+D25+D44</f>
        <v>2369473</v>
      </c>
      <c r="D45" s="97"/>
      <c r="E45" s="110">
        <f>E44+E25+E23+E18</f>
        <v>2369473</v>
      </c>
      <c r="F45" s="111"/>
      <c r="G45" s="20"/>
      <c r="H45" s="88">
        <f>H43+H41+H39+H25+H23+H18</f>
        <v>2369473</v>
      </c>
      <c r="I45" s="88">
        <f>I43+I41+I39+I25+I23+I18</f>
        <v>102315</v>
      </c>
      <c r="J45" s="88">
        <f>J43+J41+J39+J25+J23+J18</f>
        <v>47364</v>
      </c>
      <c r="K45" s="88">
        <f>K43+K41+K39+K25+K23+K18</f>
        <v>2463</v>
      </c>
      <c r="L45" s="57"/>
      <c r="M45" s="39"/>
    </row>
  </sheetData>
  <mergeCells count="16">
    <mergeCell ref="A44:C44"/>
    <mergeCell ref="E45:F45"/>
    <mergeCell ref="F10:F11"/>
    <mergeCell ref="E9:E11"/>
    <mergeCell ref="D9:D11"/>
    <mergeCell ref="C9:C11"/>
    <mergeCell ref="A7:H7"/>
    <mergeCell ref="H10:H11"/>
    <mergeCell ref="G10:G11"/>
    <mergeCell ref="A45:B45"/>
    <mergeCell ref="C45:D45"/>
    <mergeCell ref="B9:B11"/>
    <mergeCell ref="A9:A11"/>
    <mergeCell ref="F9:L9"/>
    <mergeCell ref="I10:K10"/>
    <mergeCell ref="L10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26" t="s">
        <v>58</v>
      </c>
    </row>
    <row r="2" ht="12.75">
      <c r="H2" s="12"/>
    </row>
    <row r="3" ht="12.75">
      <c r="H3" s="12" t="s">
        <v>63</v>
      </c>
    </row>
    <row r="4" ht="12.75">
      <c r="H4" s="12" t="s">
        <v>46</v>
      </c>
    </row>
    <row r="5" ht="12.75">
      <c r="H5" s="12" t="s">
        <v>60</v>
      </c>
    </row>
    <row r="7" spans="1:9" ht="16.5">
      <c r="A7" s="116" t="s">
        <v>38</v>
      </c>
      <c r="B7" s="116"/>
      <c r="C7" s="116"/>
      <c r="D7" s="116"/>
      <c r="E7" s="116"/>
      <c r="F7" s="116"/>
      <c r="G7" s="116"/>
      <c r="H7" s="116"/>
      <c r="I7" s="116"/>
    </row>
    <row r="8" spans="1:10" ht="16.5">
      <c r="A8" s="116" t="s">
        <v>49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9" ht="8.2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14" t="s">
        <v>16</v>
      </c>
    </row>
    <row r="11" spans="1:10" ht="12.75">
      <c r="A11" s="117" t="s">
        <v>25</v>
      </c>
      <c r="B11" s="117" t="s">
        <v>26</v>
      </c>
      <c r="C11" s="90" t="s">
        <v>27</v>
      </c>
      <c r="D11" s="101" t="s">
        <v>57</v>
      </c>
      <c r="E11" s="102"/>
      <c r="F11" s="102"/>
      <c r="G11" s="90" t="s">
        <v>28</v>
      </c>
      <c r="H11" s="90"/>
      <c r="I11" s="90" t="s">
        <v>29</v>
      </c>
      <c r="J11" s="90" t="s">
        <v>30</v>
      </c>
    </row>
    <row r="12" spans="1:10" ht="12.75">
      <c r="A12" s="117"/>
      <c r="B12" s="117"/>
      <c r="C12" s="90"/>
      <c r="D12" s="90" t="s">
        <v>31</v>
      </c>
      <c r="E12" s="114" t="s">
        <v>20</v>
      </c>
      <c r="F12" s="115"/>
      <c r="G12" s="90" t="s">
        <v>31</v>
      </c>
      <c r="H12" s="90" t="s">
        <v>32</v>
      </c>
      <c r="I12" s="90"/>
      <c r="J12" s="90"/>
    </row>
    <row r="13" spans="1:10" ht="25.5" customHeight="1">
      <c r="A13" s="117"/>
      <c r="B13" s="117"/>
      <c r="C13" s="90"/>
      <c r="D13" s="90"/>
      <c r="E13" s="92" t="s">
        <v>33</v>
      </c>
      <c r="F13" s="92" t="s">
        <v>41</v>
      </c>
      <c r="G13" s="90"/>
      <c r="H13" s="90"/>
      <c r="I13" s="90"/>
      <c r="J13" s="90"/>
    </row>
    <row r="14" spans="1:10" ht="25.5" customHeight="1">
      <c r="A14" s="117"/>
      <c r="B14" s="117"/>
      <c r="C14" s="90"/>
      <c r="D14" s="90"/>
      <c r="E14" s="93"/>
      <c r="F14" s="93"/>
      <c r="G14" s="90"/>
      <c r="H14" s="90"/>
      <c r="I14" s="90"/>
      <c r="J14" s="90"/>
    </row>
    <row r="15" spans="1:10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8</v>
      </c>
      <c r="H15" s="17">
        <v>9</v>
      </c>
      <c r="I15" s="17">
        <v>10</v>
      </c>
      <c r="J15" s="17">
        <v>11</v>
      </c>
    </row>
    <row r="16" spans="1:10" ht="12.75">
      <c r="A16" s="80" t="s">
        <v>34</v>
      </c>
      <c r="B16" s="79" t="s">
        <v>35</v>
      </c>
      <c r="C16" s="81">
        <f>C18</f>
        <v>126933</v>
      </c>
      <c r="D16" s="81">
        <f aca="true" t="shared" si="0" ref="D16:I16">D18</f>
        <v>6448067</v>
      </c>
      <c r="E16" s="81"/>
      <c r="F16" s="81">
        <f t="shared" si="0"/>
        <v>6448067</v>
      </c>
      <c r="G16" s="81">
        <f t="shared" si="0"/>
        <v>6320000</v>
      </c>
      <c r="H16" s="81">
        <f t="shared" si="0"/>
        <v>0</v>
      </c>
      <c r="I16" s="81">
        <f t="shared" si="0"/>
        <v>255000</v>
      </c>
      <c r="J16" s="34" t="s">
        <v>36</v>
      </c>
    </row>
    <row r="17" spans="1:10" ht="12.75">
      <c r="A17" s="35"/>
      <c r="B17" s="36" t="s">
        <v>19</v>
      </c>
      <c r="C17" s="19"/>
      <c r="D17" s="19"/>
      <c r="E17" s="19"/>
      <c r="F17" s="19"/>
      <c r="G17" s="19"/>
      <c r="H17" s="19"/>
      <c r="I17" s="19"/>
      <c r="J17" s="35"/>
    </row>
    <row r="18" spans="1:11" ht="25.5">
      <c r="A18" s="37"/>
      <c r="B18" s="38" t="s">
        <v>53</v>
      </c>
      <c r="C18" s="29">
        <v>126933</v>
      </c>
      <c r="D18" s="29">
        <f>F18+E18</f>
        <v>6448067</v>
      </c>
      <c r="E18" s="29"/>
      <c r="F18" s="29">
        <v>6448067</v>
      </c>
      <c r="G18" s="29">
        <v>6320000</v>
      </c>
      <c r="H18" s="28"/>
      <c r="I18" s="29">
        <v>255000</v>
      </c>
      <c r="J18" s="37" t="s">
        <v>36</v>
      </c>
      <c r="K18" s="39">
        <f>C18+D18-G18</f>
        <v>255000</v>
      </c>
    </row>
    <row r="19" spans="1:11" ht="53.25" customHeight="1">
      <c r="A19" s="80" t="s">
        <v>37</v>
      </c>
      <c r="B19" s="89" t="s">
        <v>48</v>
      </c>
      <c r="C19" s="81">
        <f>C21+C22</f>
        <v>14500</v>
      </c>
      <c r="D19" s="81">
        <f>D21+D22</f>
        <v>1441520</v>
      </c>
      <c r="E19" s="80"/>
      <c r="F19" s="80" t="s">
        <v>36</v>
      </c>
      <c r="G19" s="81">
        <f>G21+G22</f>
        <v>1441520</v>
      </c>
      <c r="H19" s="80" t="s">
        <v>36</v>
      </c>
      <c r="I19" s="81">
        <f>I21+I22</f>
        <v>14500</v>
      </c>
      <c r="J19" s="18"/>
      <c r="K19" s="39">
        <f>C19+D19-G19</f>
        <v>14500</v>
      </c>
    </row>
    <row r="20" spans="1:11" ht="12.75">
      <c r="A20" s="19"/>
      <c r="B20" s="36" t="s">
        <v>19</v>
      </c>
      <c r="C20" s="19"/>
      <c r="D20" s="19"/>
      <c r="E20" s="35"/>
      <c r="F20" s="35"/>
      <c r="G20" s="19"/>
      <c r="H20" s="35"/>
      <c r="I20" s="19"/>
      <c r="J20" s="19"/>
      <c r="K20" s="39">
        <f>C20+D20-G20</f>
        <v>0</v>
      </c>
    </row>
    <row r="21" spans="1:11" ht="12.75">
      <c r="A21" s="19"/>
      <c r="B21" s="19" t="s">
        <v>39</v>
      </c>
      <c r="C21" s="25">
        <v>11500</v>
      </c>
      <c r="D21" s="25">
        <v>1067420</v>
      </c>
      <c r="E21" s="35"/>
      <c r="F21" s="35" t="s">
        <v>36</v>
      </c>
      <c r="G21" s="25">
        <v>1067420</v>
      </c>
      <c r="H21" s="35" t="s">
        <v>36</v>
      </c>
      <c r="I21" s="25">
        <v>11500</v>
      </c>
      <c r="J21" s="19"/>
      <c r="K21" s="39">
        <f>C21+D21-G21</f>
        <v>11500</v>
      </c>
    </row>
    <row r="22" spans="1:11" ht="12.75">
      <c r="A22" s="19"/>
      <c r="B22" s="19" t="s">
        <v>40</v>
      </c>
      <c r="C22" s="25">
        <v>3000</v>
      </c>
      <c r="D22" s="25">
        <v>374100</v>
      </c>
      <c r="E22" s="35"/>
      <c r="F22" s="35" t="s">
        <v>36</v>
      </c>
      <c r="G22" s="25">
        <v>374100</v>
      </c>
      <c r="H22" s="35" t="s">
        <v>36</v>
      </c>
      <c r="I22" s="25">
        <v>3000</v>
      </c>
      <c r="J22" s="19"/>
      <c r="K22" s="39">
        <f>C22+D22-G22</f>
        <v>3000</v>
      </c>
    </row>
    <row r="23" spans="1:10" ht="12.75">
      <c r="A23" s="113" t="s">
        <v>21</v>
      </c>
      <c r="B23" s="113"/>
      <c r="C23" s="27">
        <f>C18+C19</f>
        <v>141433</v>
      </c>
      <c r="D23" s="27">
        <f aca="true" t="shared" si="1" ref="D23:I23">D18+D19</f>
        <v>7889587</v>
      </c>
      <c r="E23" s="27"/>
      <c r="F23" s="27">
        <f>F16</f>
        <v>6448067</v>
      </c>
      <c r="G23" s="27">
        <f t="shared" si="1"/>
        <v>7761520</v>
      </c>
      <c r="H23" s="27"/>
      <c r="I23" s="27">
        <f t="shared" si="1"/>
        <v>269500</v>
      </c>
      <c r="J23" s="32"/>
    </row>
    <row r="24" ht="12.75">
      <c r="J24" s="39"/>
    </row>
    <row r="25" spans="4:11" ht="12.75">
      <c r="D25" s="39"/>
      <c r="I25" s="39"/>
      <c r="K25" s="39">
        <f>C23+D23-G23</f>
        <v>269500</v>
      </c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10" sqref="I10"/>
    </sheetView>
  </sheetViews>
  <sheetFormatPr defaultColWidth="9.00390625" defaultRowHeight="12.75"/>
  <cols>
    <col min="1" max="1" width="6.25390625" style="0" customWidth="1"/>
    <col min="2" max="2" width="8.375" style="0" customWidth="1"/>
    <col min="3" max="3" width="8.625" style="0" customWidth="1"/>
    <col min="6" max="6" width="8.375" style="0" customWidth="1"/>
    <col min="7" max="7" width="27.00390625" style="0" customWidth="1"/>
  </cols>
  <sheetData>
    <row r="1" ht="15.75">
      <c r="G1" s="26" t="s">
        <v>56</v>
      </c>
    </row>
    <row r="2" ht="12.75">
      <c r="G2" s="12"/>
    </row>
    <row r="3" ht="12.75">
      <c r="G3" s="12" t="s">
        <v>61</v>
      </c>
    </row>
    <row r="4" ht="12.75">
      <c r="G4" s="12" t="s">
        <v>47</v>
      </c>
    </row>
    <row r="5" ht="12.75">
      <c r="G5" s="12" t="s">
        <v>62</v>
      </c>
    </row>
    <row r="9" spans="1:10" ht="48" customHeight="1">
      <c r="A9" s="91" t="s">
        <v>51</v>
      </c>
      <c r="B9" s="91"/>
      <c r="C9" s="91"/>
      <c r="D9" s="91"/>
      <c r="E9" s="91"/>
      <c r="F9" s="91"/>
      <c r="G9" s="91"/>
      <c r="H9" s="91"/>
      <c r="I9" s="13"/>
      <c r="J9" s="13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8" ht="12.75">
      <c r="A17" s="117" t="s">
        <v>3</v>
      </c>
      <c r="B17" s="98" t="s">
        <v>4</v>
      </c>
      <c r="C17" s="98" t="s">
        <v>22</v>
      </c>
      <c r="D17" s="90" t="s">
        <v>17</v>
      </c>
      <c r="E17" s="90" t="s">
        <v>18</v>
      </c>
      <c r="F17" s="90" t="s">
        <v>19</v>
      </c>
      <c r="G17" s="90"/>
      <c r="H17" s="90"/>
    </row>
    <row r="18" spans="1:8" ht="25.5">
      <c r="A18" s="117"/>
      <c r="B18" s="100"/>
      <c r="C18" s="100"/>
      <c r="D18" s="117"/>
      <c r="E18" s="90"/>
      <c r="F18" s="15" t="s">
        <v>22</v>
      </c>
      <c r="G18" s="16" t="s">
        <v>5</v>
      </c>
      <c r="H18" s="21" t="s">
        <v>23</v>
      </c>
    </row>
    <row r="19" spans="1:8" ht="12.75">
      <c r="A19" s="17">
        <v>1</v>
      </c>
      <c r="B19" s="17">
        <v>2</v>
      </c>
      <c r="C19" s="17">
        <v>3</v>
      </c>
      <c r="D19" s="17">
        <v>4</v>
      </c>
      <c r="E19" s="22">
        <v>5</v>
      </c>
      <c r="F19" s="23"/>
      <c r="G19" s="22">
        <v>7</v>
      </c>
      <c r="H19" s="17">
        <v>8</v>
      </c>
    </row>
    <row r="20" spans="1:8" ht="15" customHeight="1">
      <c r="A20" s="18">
        <v>750</v>
      </c>
      <c r="B20" s="18">
        <v>75020</v>
      </c>
      <c r="C20" s="18">
        <v>2320</v>
      </c>
      <c r="D20" s="24">
        <v>33600</v>
      </c>
      <c r="E20" s="24">
        <f>H23</f>
        <v>33600</v>
      </c>
      <c r="F20" s="18">
        <v>4010</v>
      </c>
      <c r="G20" s="2" t="s">
        <v>0</v>
      </c>
      <c r="H20" s="6">
        <v>28000</v>
      </c>
    </row>
    <row r="21" spans="1:8" ht="15" customHeight="1">
      <c r="A21" s="19"/>
      <c r="B21" s="19"/>
      <c r="C21" s="19"/>
      <c r="D21" s="19"/>
      <c r="E21" s="19"/>
      <c r="F21" s="19">
        <v>4110</v>
      </c>
      <c r="G21" s="3" t="s">
        <v>1</v>
      </c>
      <c r="H21" s="5">
        <v>4900</v>
      </c>
    </row>
    <row r="22" spans="1:8" ht="15" customHeight="1">
      <c r="A22" s="19"/>
      <c r="B22" s="19"/>
      <c r="C22" s="19"/>
      <c r="D22" s="19"/>
      <c r="E22" s="19"/>
      <c r="F22" s="19">
        <v>4120</v>
      </c>
      <c r="G22" s="3" t="s">
        <v>2</v>
      </c>
      <c r="H22" s="5">
        <v>700</v>
      </c>
    </row>
    <row r="23" spans="1:8" ht="15">
      <c r="A23" s="94" t="s">
        <v>21</v>
      </c>
      <c r="B23" s="95"/>
      <c r="C23" s="95"/>
      <c r="D23" s="95"/>
      <c r="E23" s="95"/>
      <c r="F23" s="95"/>
      <c r="G23" s="118"/>
      <c r="H23" s="27">
        <f>SUM(H20:H22)</f>
        <v>33600</v>
      </c>
    </row>
  </sheetData>
  <mergeCells count="8">
    <mergeCell ref="A23:G23"/>
    <mergeCell ref="A9:H9"/>
    <mergeCell ref="A17:A18"/>
    <mergeCell ref="B17:B18"/>
    <mergeCell ref="C17:C18"/>
    <mergeCell ref="D17:D18"/>
    <mergeCell ref="E17:E18"/>
    <mergeCell ref="F17:H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2008-12-18T12:17:22Z</cp:lastPrinted>
  <dcterms:created xsi:type="dcterms:W3CDTF">2002-11-07T10:15:06Z</dcterms:created>
  <dcterms:modified xsi:type="dcterms:W3CDTF">2008-12-18T12:17:46Z</dcterms:modified>
  <cp:category/>
  <cp:version/>
  <cp:contentType/>
  <cp:contentStatus/>
</cp:coreProperties>
</file>