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<sst xmlns="http://schemas.openxmlformats.org/spreadsheetml/2006/main" count="105" uniqueCount="64">
  <si>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</si>
  <si>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</si>
  <si>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</si>
  <si>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</si>
  <si>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</si>
  <si>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</si>
  <si>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</si>
  <si>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</si>
  <si>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</si>
  <si>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</si>
  <si>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</si>
  <si>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</si>
  <si>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</si>
  <si>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</si>
  <si>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</si>
  <si>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</si>
  <si>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</si>
  <si>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</si>
  <si>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</si>
  <si>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</si>
  <si>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</si>
  <si>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</si>
  <si>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</si>
  <si>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</si>
  <si>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</si>
  <si>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</si>
  <si>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</si>
  <si>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</si>
  <si>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</si>
  <si>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</si>
  <si>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</si>
  <si>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</si>
  <si>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</si>
  <si>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planowane limity wydatków  w poszczególnych latach</t>
  </si>
  <si>
    <t>Rady Gminy Lesznowola</t>
  </si>
  <si>
    <t>Modernizacja  SUW "Lesznowola Pole"</t>
  </si>
  <si>
    <t>w tym:</t>
  </si>
  <si>
    <t>Razem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</si>
  <si>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</si>
  <si>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</si>
  <si>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</si>
  <si>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</si>
  <si>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</si>
  <si>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</si>
  <si>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</si>
  <si>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SUW "Zamienie" wraz z wodociągiem na osiedlu "Błędna" - Projekt i odwiert w 2009r.</t>
  </si>
  <si>
    <t>FAZA PIERWSZA</t>
  </si>
  <si>
    <t xml:space="preserve"> Budowa SUW "Kwiatowa" - Łazy</t>
  </si>
  <si>
    <t>Budowa SUW - Marysin</t>
  </si>
  <si>
    <t>Studium wykonalności zadań - czterech SUW</t>
  </si>
  <si>
    <t>Promocj projektu - czterech SUW</t>
  </si>
  <si>
    <t>FAZA DRUGA</t>
  </si>
  <si>
    <t>Projekty  północnej magistrali wodociągowej- Mysiadło, Zgorzała, Podolszyn, Janczewice i Nowa Wola</t>
  </si>
  <si>
    <t>Projekty systemu południowej magistrali wodociągowej - Stara Iwiczna, Łoziska, Wilcza Góra, Władysławów, Łazy, Stefanowo i Warszawianka</t>
  </si>
  <si>
    <t>RAZEM FAZA DRUGA</t>
  </si>
  <si>
    <t>RAZEM FAZA PIERWSZA</t>
  </si>
  <si>
    <t>OGÓŁEM  PROGRAM GOSPODARKI WODNEJ</t>
  </si>
  <si>
    <t>Załącznik nr 4b</t>
  </si>
  <si>
    <t xml:space="preserve">Plan limitów inwestycyjnych na lata 2006 - 2011 dla poszczególnych zadań składających się na program inwestycyjny pn:                                                "Kompleksowy program gospodarki wodnej gminy Lesznowola"                                                                                                    </t>
  </si>
  <si>
    <t>nakłady poniesione do końca roku 2008</t>
  </si>
  <si>
    <t>10.1</t>
  </si>
  <si>
    <t xml:space="preserve">Modernizacja  SUW  Mysiadło </t>
  </si>
  <si>
    <t>do Uchwały Nr 317/XXII/2008</t>
  </si>
  <si>
    <t>z dnia 18 grudnia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</si>
</sst>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view="pageBreakPreview" zoomScaleSheetLayoutView="100" workbookViewId="0" topLeftCell="B1">
      <selection activeCell="C4" sqref="C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75390625" style="0" customWidth="1"/>
    <col min="5" max="5" width="0.6171875" style="0" customWidth="1"/>
    <col min="6" max="8" width="16.75390625" style="0" customWidth="1"/>
    <col min="9" max="9" width="16.625" style="0" customWidth="1"/>
    <col min="10" max="10" width="11.75390625" style="0" customWidth="1"/>
    <col min="11" max="11" width="15.75390625" style="0" customWidth="1"/>
  </cols>
  <sheetData>
    <row r="1" spans="6:8" ht="12.75">
      <c r="F1" s="4" t="s">
        <v>57</v>
      </c>
      <c r="G1" s="4"/>
      <c r="H1" s="4"/>
    </row>
    <row r="2" spans="5:8" ht="12.75">
      <c r="E2" s="4"/>
      <c r="F2" s="4" t="s">
        <v>62</v>
      </c>
      <c r="G2" s="4"/>
      <c r="H2" s="4"/>
    </row>
    <row r="3" spans="5:8" ht="12.75">
      <c r="E3" s="4"/>
      <c r="F3" s="4" t="s">
        <v>34</v>
      </c>
      <c r="G3" s="4"/>
      <c r="H3" s="4"/>
    </row>
    <row r="4" spans="5:8" ht="12.75">
      <c r="E4" s="4"/>
      <c r="F4" s="4" t="s">
        <v>63</v>
      </c>
      <c r="G4" s="4"/>
      <c r="H4" s="4"/>
    </row>
    <row r="5" ht="7.5" customHeight="1"/>
    <row r="6" spans="2:9" ht="12.75">
      <c r="B6" s="76" t="s">
        <v>58</v>
      </c>
      <c r="C6" s="76"/>
      <c r="D6" s="76"/>
      <c r="E6" s="76"/>
      <c r="F6" s="76"/>
      <c r="G6" s="76"/>
      <c r="H6" s="76"/>
      <c r="I6" s="76"/>
    </row>
    <row r="7" spans="2:9" ht="12.75">
      <c r="B7" s="76"/>
      <c r="C7" s="76"/>
      <c r="D7" s="76"/>
      <c r="E7" s="76"/>
      <c r="F7" s="76"/>
      <c r="G7" s="76"/>
      <c r="H7" s="76"/>
      <c r="I7" s="76"/>
    </row>
    <row r="8" spans="2:9" ht="3" customHeight="1">
      <c r="B8" s="76"/>
      <c r="C8" s="76"/>
      <c r="D8" s="76"/>
      <c r="E8" s="76"/>
      <c r="F8" s="76"/>
      <c r="G8" s="76"/>
      <c r="H8" s="76"/>
      <c r="I8" s="76"/>
    </row>
    <row r="9" ht="5.25" customHeight="1"/>
    <row r="10" spans="2:9" ht="41.25" customHeight="1">
      <c r="B10" s="24" t="s">
        <v>0</v>
      </c>
      <c r="C10" s="24" t="s">
        <v>1</v>
      </c>
      <c r="D10" s="25" t="s">
        <v>59</v>
      </c>
      <c r="E10" s="79" t="s">
        <v>33</v>
      </c>
      <c r="F10" s="80"/>
      <c r="G10" s="80"/>
      <c r="H10" s="81"/>
      <c r="I10" s="25" t="s">
        <v>3</v>
      </c>
    </row>
    <row r="11" spans="2:9" ht="15.75" customHeight="1">
      <c r="B11" s="24"/>
      <c r="C11" s="56" t="s">
        <v>46</v>
      </c>
      <c r="D11" s="25"/>
      <c r="E11" s="41"/>
      <c r="F11" s="42"/>
      <c r="G11" s="54"/>
      <c r="H11" s="54"/>
      <c r="I11" s="25"/>
    </row>
    <row r="12" spans="2:9" ht="12.75" customHeight="1">
      <c r="B12" s="33" t="s">
        <v>4</v>
      </c>
      <c r="C12" s="55" t="s">
        <v>47</v>
      </c>
      <c r="D12" s="29"/>
      <c r="E12" s="59">
        <v>2008</v>
      </c>
      <c r="F12" s="67">
        <v>2009</v>
      </c>
      <c r="G12" s="30">
        <v>2010</v>
      </c>
      <c r="H12" s="30">
        <v>2011</v>
      </c>
      <c r="I12" s="32" t="s">
        <v>2</v>
      </c>
    </row>
    <row r="13" spans="2:9" ht="12.75" customHeight="1">
      <c r="B13" s="1" t="s">
        <v>5</v>
      </c>
      <c r="C13" s="34" t="s">
        <v>38</v>
      </c>
      <c r="D13" s="5">
        <v>879235</v>
      </c>
      <c r="E13" s="60"/>
      <c r="F13" s="68"/>
      <c r="G13" s="6"/>
      <c r="H13" s="6"/>
      <c r="I13" s="5">
        <f>F13+E13+D13+G13</f>
        <v>879235</v>
      </c>
    </row>
    <row r="14" spans="2:9" ht="12.75" customHeight="1">
      <c r="B14" s="1" t="s">
        <v>6</v>
      </c>
      <c r="C14" s="34" t="s">
        <v>39</v>
      </c>
      <c r="D14" s="6"/>
      <c r="E14" s="60"/>
      <c r="F14" s="68">
        <v>80520</v>
      </c>
      <c r="G14" s="5">
        <v>2223334</v>
      </c>
      <c r="H14" s="5"/>
      <c r="I14" s="5">
        <f>F14+E14+D14+G14</f>
        <v>2303854</v>
      </c>
    </row>
    <row r="15" spans="2:9" ht="12.75" customHeight="1">
      <c r="B15" s="1" t="s">
        <v>7</v>
      </c>
      <c r="C15" s="34" t="s">
        <v>40</v>
      </c>
      <c r="D15" s="5"/>
      <c r="E15" s="60"/>
      <c r="F15" s="68">
        <v>41480</v>
      </c>
      <c r="G15" s="5">
        <v>1600000</v>
      </c>
      <c r="H15" s="5"/>
      <c r="I15" s="5">
        <f>F15+E15+D15+G15</f>
        <v>1641480</v>
      </c>
    </row>
    <row r="16" spans="2:9" ht="13.5" customHeight="1">
      <c r="B16" s="2"/>
      <c r="C16" s="3" t="s">
        <v>2</v>
      </c>
      <c r="D16" s="8">
        <f>SUM(D13:D15)</f>
        <v>879235</v>
      </c>
      <c r="E16" s="61">
        <f>SUM(E13:E15)</f>
        <v>0</v>
      </c>
      <c r="F16" s="69">
        <f>SUM(F13:F15)</f>
        <v>122000</v>
      </c>
      <c r="G16" s="8">
        <f>SUM(G13:G15)</f>
        <v>3823334</v>
      </c>
      <c r="H16" s="8"/>
      <c r="I16" s="20">
        <f>SUM(I13:I15)</f>
        <v>4824569</v>
      </c>
    </row>
    <row r="17" spans="2:9" ht="6.75" customHeight="1">
      <c r="B17" s="2"/>
      <c r="C17" s="27"/>
      <c r="D17" s="8"/>
      <c r="E17" s="61"/>
      <c r="F17" s="69"/>
      <c r="G17" s="16"/>
      <c r="H17" s="16"/>
      <c r="I17" s="20"/>
    </row>
    <row r="18" spans="2:9" ht="13.5" customHeight="1">
      <c r="B18" s="33" t="s">
        <v>8</v>
      </c>
      <c r="C18" s="55" t="s">
        <v>48</v>
      </c>
      <c r="D18" s="29"/>
      <c r="E18" s="59">
        <v>2008</v>
      </c>
      <c r="F18" s="67">
        <v>2009</v>
      </c>
      <c r="G18" s="30">
        <v>2010</v>
      </c>
      <c r="H18" s="30">
        <v>2011</v>
      </c>
      <c r="I18" s="32" t="s">
        <v>2</v>
      </c>
    </row>
    <row r="19" spans="2:9" ht="13.5" customHeight="1">
      <c r="B19" s="1" t="s">
        <v>9</v>
      </c>
      <c r="C19" s="34" t="s">
        <v>38</v>
      </c>
      <c r="D19" s="5">
        <v>456430</v>
      </c>
      <c r="E19" s="60"/>
      <c r="F19" s="68"/>
      <c r="G19" s="6"/>
      <c r="H19" s="6"/>
      <c r="I19" s="5">
        <f>F19+E19+D19+G19</f>
        <v>456430</v>
      </c>
    </row>
    <row r="20" spans="2:10" ht="13.5" customHeight="1">
      <c r="B20" s="1" t="s">
        <v>10</v>
      </c>
      <c r="C20" s="34" t="s">
        <v>39</v>
      </c>
      <c r="D20" s="6"/>
      <c r="E20" s="60"/>
      <c r="F20" s="68">
        <v>80520</v>
      </c>
      <c r="G20" s="5">
        <v>2400000</v>
      </c>
      <c r="H20" s="5"/>
      <c r="I20" s="5">
        <f>F20+E20+D20+G20</f>
        <v>2480520</v>
      </c>
      <c r="J20" s="28"/>
    </row>
    <row r="21" spans="2:9" ht="13.5" customHeight="1">
      <c r="B21" s="1" t="s">
        <v>11</v>
      </c>
      <c r="C21" s="34" t="s">
        <v>40</v>
      </c>
      <c r="D21" s="5"/>
      <c r="E21" s="60"/>
      <c r="F21" s="68">
        <v>41480</v>
      </c>
      <c r="G21" s="5">
        <v>1608574</v>
      </c>
      <c r="H21" s="5"/>
      <c r="I21" s="5">
        <f>F21+E21+D21+G21</f>
        <v>1650054</v>
      </c>
    </row>
    <row r="22" spans="2:9" ht="13.5" customHeight="1">
      <c r="B22" s="2"/>
      <c r="C22" s="3" t="s">
        <v>2</v>
      </c>
      <c r="D22" s="8">
        <f>SUM(D19:D21)</f>
        <v>456430</v>
      </c>
      <c r="E22" s="61">
        <f>SUM(E19:E21)</f>
        <v>0</v>
      </c>
      <c r="F22" s="69">
        <f>SUM(F19:F21)</f>
        <v>122000</v>
      </c>
      <c r="G22" s="8">
        <f>SUM(G19:G21)</f>
        <v>4008574</v>
      </c>
      <c r="H22" s="8"/>
      <c r="I22" s="20">
        <f>SUM(I19:I21)</f>
        <v>4587004</v>
      </c>
    </row>
    <row r="23" spans="2:9" ht="6.75" customHeight="1">
      <c r="B23" s="2"/>
      <c r="C23" s="27"/>
      <c r="D23" s="8"/>
      <c r="E23" s="61"/>
      <c r="F23" s="69"/>
      <c r="G23" s="16"/>
      <c r="H23" s="16"/>
      <c r="I23" s="20"/>
    </row>
    <row r="24" spans="2:9" ht="17.25" customHeight="1">
      <c r="B24" s="33" t="s">
        <v>12</v>
      </c>
      <c r="C24" s="31" t="s">
        <v>41</v>
      </c>
      <c r="D24" s="29"/>
      <c r="E24" s="59">
        <v>2008</v>
      </c>
      <c r="F24" s="67">
        <v>2009</v>
      </c>
      <c r="G24" s="30">
        <v>2010</v>
      </c>
      <c r="H24" s="30">
        <v>2011</v>
      </c>
      <c r="I24" s="32" t="s">
        <v>2</v>
      </c>
    </row>
    <row r="25" spans="2:10" ht="15" customHeight="1">
      <c r="B25" s="1" t="s">
        <v>13</v>
      </c>
      <c r="C25" s="34" t="s">
        <v>38</v>
      </c>
      <c r="D25" s="5">
        <v>24912</v>
      </c>
      <c r="E25" s="60"/>
      <c r="F25" s="68"/>
      <c r="G25" s="6">
        <v>0</v>
      </c>
      <c r="H25" s="6"/>
      <c r="I25" s="5">
        <f>SUM(D25:G25)</f>
        <v>24912</v>
      </c>
      <c r="J25" s="28"/>
    </row>
    <row r="26" spans="2:9" ht="12.75" customHeight="1">
      <c r="B26" s="1" t="s">
        <v>14</v>
      </c>
      <c r="C26" s="34" t="s">
        <v>39</v>
      </c>
      <c r="D26" s="6">
        <v>0</v>
      </c>
      <c r="E26" s="60">
        <v>0</v>
      </c>
      <c r="F26" s="68">
        <v>533280</v>
      </c>
      <c r="G26" s="5">
        <v>2340037</v>
      </c>
      <c r="H26" s="5"/>
      <c r="I26" s="5">
        <f>SUM(D26:G26)</f>
        <v>2873317</v>
      </c>
    </row>
    <row r="27" spans="2:9" ht="13.5" customHeight="1">
      <c r="B27" s="1" t="s">
        <v>15</v>
      </c>
      <c r="C27" s="34" t="s">
        <v>40</v>
      </c>
      <c r="D27" s="5">
        <v>0</v>
      </c>
      <c r="E27" s="60"/>
      <c r="F27" s="68">
        <v>274720</v>
      </c>
      <c r="G27" s="5">
        <v>1803307</v>
      </c>
      <c r="H27" s="5"/>
      <c r="I27" s="5">
        <f>SUM(D27:G27)</f>
        <v>2078027</v>
      </c>
    </row>
    <row r="28" spans="2:9" ht="18.75" customHeight="1">
      <c r="B28" s="2"/>
      <c r="C28" s="3" t="s">
        <v>2</v>
      </c>
      <c r="D28" s="9">
        <f>SUM(D25:D27)</f>
        <v>24912</v>
      </c>
      <c r="E28" s="62">
        <f>SUM(E25:E27)</f>
        <v>0</v>
      </c>
      <c r="F28" s="70">
        <f>SUM(F25:F27)</f>
        <v>808000</v>
      </c>
      <c r="G28" s="9">
        <f>SUM(G25:G27)</f>
        <v>4143344</v>
      </c>
      <c r="H28" s="9"/>
      <c r="I28" s="20">
        <f>SUM(D28:G28)</f>
        <v>4976256</v>
      </c>
    </row>
    <row r="29" spans="2:9" ht="6.75" customHeight="1">
      <c r="B29" s="2"/>
      <c r="C29" s="27"/>
      <c r="D29" s="8"/>
      <c r="E29" s="61"/>
      <c r="F29" s="69"/>
      <c r="G29" s="16"/>
      <c r="H29" s="16"/>
      <c r="I29" s="20"/>
    </row>
    <row r="30" spans="2:9" ht="12" customHeight="1">
      <c r="B30" s="33" t="s">
        <v>16</v>
      </c>
      <c r="C30" s="31" t="s">
        <v>35</v>
      </c>
      <c r="D30" s="29"/>
      <c r="E30" s="59">
        <v>2008</v>
      </c>
      <c r="F30" s="67">
        <v>2009</v>
      </c>
      <c r="G30" s="30">
        <v>2010</v>
      </c>
      <c r="H30" s="30">
        <v>2011</v>
      </c>
      <c r="I30" s="32" t="s">
        <v>2</v>
      </c>
    </row>
    <row r="31" spans="2:10" ht="12" customHeight="1">
      <c r="B31" s="1" t="s">
        <v>17</v>
      </c>
      <c r="C31" s="34" t="s">
        <v>38</v>
      </c>
      <c r="D31" s="5">
        <v>289566</v>
      </c>
      <c r="E31" s="60"/>
      <c r="F31" s="68">
        <v>0</v>
      </c>
      <c r="G31" s="6">
        <v>0</v>
      </c>
      <c r="H31" s="6"/>
      <c r="I31" s="5">
        <f>F31+E31+D31+G31</f>
        <v>289566</v>
      </c>
      <c r="J31" s="28">
        <f>D31+E31</f>
        <v>289566</v>
      </c>
    </row>
    <row r="32" spans="2:9" ht="12" customHeight="1">
      <c r="B32" s="1" t="s">
        <v>18</v>
      </c>
      <c r="C32" s="34" t="s">
        <v>39</v>
      </c>
      <c r="D32" s="6">
        <v>0</v>
      </c>
      <c r="E32" s="60">
        <v>0</v>
      </c>
      <c r="F32" s="68">
        <v>158000</v>
      </c>
      <c r="G32" s="5">
        <v>2343300</v>
      </c>
      <c r="H32" s="5"/>
      <c r="I32" s="5">
        <f>F32+E32+D32+G32</f>
        <v>2501300</v>
      </c>
    </row>
    <row r="33" spans="2:9" ht="12" customHeight="1">
      <c r="B33" s="1" t="s">
        <v>19</v>
      </c>
      <c r="C33" s="34" t="s">
        <v>40</v>
      </c>
      <c r="D33" s="6">
        <v>0</v>
      </c>
      <c r="E33" s="60"/>
      <c r="F33" s="68">
        <v>81000</v>
      </c>
      <c r="G33" s="5">
        <v>1661700</v>
      </c>
      <c r="H33" s="5"/>
      <c r="I33" s="5">
        <f>F33+E33+D33+G33</f>
        <v>1742700</v>
      </c>
    </row>
    <row r="34" spans="2:9" ht="15" customHeight="1">
      <c r="B34" s="2"/>
      <c r="C34" s="3" t="s">
        <v>2</v>
      </c>
      <c r="D34" s="9">
        <f>SUM(D31:D33)</f>
        <v>289566</v>
      </c>
      <c r="E34" s="62">
        <f>SUM(E31:E33)</f>
        <v>0</v>
      </c>
      <c r="F34" s="70">
        <f>SUM(F31:F33)</f>
        <v>239000</v>
      </c>
      <c r="G34" s="9">
        <f>SUM(G31:G33)</f>
        <v>4005000</v>
      </c>
      <c r="H34" s="9"/>
      <c r="I34" s="20">
        <f>SUM(I31:I33)</f>
        <v>4533566</v>
      </c>
    </row>
    <row r="35" spans="2:9" ht="6.75" customHeight="1">
      <c r="B35" s="2"/>
      <c r="C35" s="27"/>
      <c r="D35" s="8"/>
      <c r="E35" s="61"/>
      <c r="F35" s="69"/>
      <c r="G35" s="16"/>
      <c r="H35" s="16"/>
      <c r="I35" s="20"/>
    </row>
    <row r="36" spans="2:9" ht="12" customHeight="1">
      <c r="B36" s="33" t="s">
        <v>20</v>
      </c>
      <c r="C36" s="31" t="s">
        <v>49</v>
      </c>
      <c r="D36" s="29"/>
      <c r="E36" s="59">
        <v>2008</v>
      </c>
      <c r="F36" s="67">
        <v>2009</v>
      </c>
      <c r="G36" s="30">
        <v>2010</v>
      </c>
      <c r="H36" s="30">
        <v>2011</v>
      </c>
      <c r="I36" s="32" t="s">
        <v>2</v>
      </c>
    </row>
    <row r="37" spans="2:9" ht="12" customHeight="1">
      <c r="B37" s="1" t="s">
        <v>21</v>
      </c>
      <c r="C37" s="34" t="s">
        <v>38</v>
      </c>
      <c r="D37" s="5">
        <v>18300</v>
      </c>
      <c r="E37" s="60"/>
      <c r="F37" s="68"/>
      <c r="G37" s="6"/>
      <c r="H37" s="6"/>
      <c r="I37" s="5">
        <f>F37+E37+D37+G37</f>
        <v>18300</v>
      </c>
    </row>
    <row r="38" spans="2:9" ht="12" customHeight="1">
      <c r="B38" s="1" t="s">
        <v>22</v>
      </c>
      <c r="C38" s="34" t="s">
        <v>39</v>
      </c>
      <c r="D38" s="6"/>
      <c r="E38" s="60"/>
      <c r="F38" s="68">
        <v>40260</v>
      </c>
      <c r="G38" s="5"/>
      <c r="H38" s="5"/>
      <c r="I38" s="5">
        <f>F38+E38+D38+G38</f>
        <v>40260</v>
      </c>
    </row>
    <row r="39" spans="2:9" ht="12" customHeight="1">
      <c r="B39" s="1" t="s">
        <v>23</v>
      </c>
      <c r="C39" s="34" t="s">
        <v>40</v>
      </c>
      <c r="D39" s="6"/>
      <c r="E39" s="60"/>
      <c r="F39" s="68">
        <v>2440</v>
      </c>
      <c r="G39" s="5"/>
      <c r="H39" s="5"/>
      <c r="I39" s="5">
        <f>F39+E39+D39+G39</f>
        <v>2440</v>
      </c>
    </row>
    <row r="40" spans="2:9" ht="12" customHeight="1">
      <c r="B40" s="2"/>
      <c r="C40" s="3" t="s">
        <v>2</v>
      </c>
      <c r="D40" s="9">
        <f>SUM(D37:D39)</f>
        <v>18300</v>
      </c>
      <c r="E40" s="62">
        <f>SUM(E37:E39)</f>
        <v>0</v>
      </c>
      <c r="F40" s="70">
        <f>SUM(F37:F39)</f>
        <v>42700</v>
      </c>
      <c r="G40" s="9">
        <f>SUM(G37:G39)</f>
        <v>0</v>
      </c>
      <c r="H40" s="9"/>
      <c r="I40" s="20">
        <f>SUM(I37:I39)</f>
        <v>61000</v>
      </c>
    </row>
    <row r="41" spans="2:9" ht="6.75" customHeight="1">
      <c r="B41" s="2"/>
      <c r="C41" s="27"/>
      <c r="D41" s="8"/>
      <c r="E41" s="61"/>
      <c r="F41" s="69"/>
      <c r="G41" s="16"/>
      <c r="H41" s="16"/>
      <c r="I41" s="20"/>
    </row>
    <row r="42" spans="2:9" ht="15" customHeight="1">
      <c r="B42" s="33" t="s">
        <v>24</v>
      </c>
      <c r="C42" s="31" t="s">
        <v>50</v>
      </c>
      <c r="D42" s="29"/>
      <c r="E42" s="59">
        <v>2008</v>
      </c>
      <c r="F42" s="67">
        <v>2009</v>
      </c>
      <c r="G42" s="30">
        <v>2010</v>
      </c>
      <c r="H42" s="30">
        <v>2011</v>
      </c>
      <c r="I42" s="32" t="s">
        <v>2</v>
      </c>
    </row>
    <row r="43" spans="2:9" ht="12.75" customHeight="1">
      <c r="B43" s="1" t="s">
        <v>25</v>
      </c>
      <c r="C43" s="34" t="s">
        <v>39</v>
      </c>
      <c r="D43" s="6"/>
      <c r="E43" s="60"/>
      <c r="F43" s="68">
        <v>16100</v>
      </c>
      <c r="G43" s="5">
        <v>20130</v>
      </c>
      <c r="H43" s="5"/>
      <c r="I43" s="5">
        <f>F43+E43+D43+G43</f>
        <v>36230</v>
      </c>
    </row>
    <row r="44" spans="2:9" ht="14.25" customHeight="1">
      <c r="B44" s="1" t="s">
        <v>26</v>
      </c>
      <c r="C44" s="34" t="s">
        <v>40</v>
      </c>
      <c r="D44" s="6"/>
      <c r="E44" s="60"/>
      <c r="F44" s="68">
        <v>8300</v>
      </c>
      <c r="G44" s="5">
        <v>10370</v>
      </c>
      <c r="H44" s="5"/>
      <c r="I44" s="5">
        <f>F44+E44+D44+G44</f>
        <v>18670</v>
      </c>
    </row>
    <row r="45" spans="2:9" ht="11.25" customHeight="1">
      <c r="B45" s="2"/>
      <c r="C45" s="3" t="s">
        <v>2</v>
      </c>
      <c r="D45" s="9">
        <f>SUM(D43:D44)</f>
        <v>0</v>
      </c>
      <c r="E45" s="62">
        <f>SUM(E43:E44)</f>
        <v>0</v>
      </c>
      <c r="F45" s="70">
        <f>SUM(F43:F44)</f>
        <v>24400</v>
      </c>
      <c r="G45" s="9">
        <f>SUM(G43:G44)</f>
        <v>30500</v>
      </c>
      <c r="H45" s="9"/>
      <c r="I45" s="20">
        <f>SUM(I43:I44)</f>
        <v>54900</v>
      </c>
    </row>
    <row r="46" spans="2:9" ht="10.5" customHeight="1">
      <c r="B46" s="43"/>
      <c r="C46" s="44"/>
      <c r="D46" s="58"/>
      <c r="E46" s="58"/>
      <c r="F46" s="58"/>
      <c r="G46" s="58"/>
      <c r="H46" s="58"/>
      <c r="I46" s="50"/>
    </row>
    <row r="47" spans="2:9" ht="12" customHeight="1">
      <c r="B47" s="2"/>
      <c r="C47" s="34" t="s">
        <v>38</v>
      </c>
      <c r="D47" s="45">
        <f>D13+D19+D25+D31+D37</f>
        <v>1668443</v>
      </c>
      <c r="E47" s="63">
        <f>E13+E19+E25+E31+E37</f>
        <v>0</v>
      </c>
      <c r="F47" s="71">
        <f>F13+F19+F25+F31+F37</f>
        <v>0</v>
      </c>
      <c r="G47" s="45">
        <f>G13+G19+G25+G31+G37</f>
        <v>0</v>
      </c>
      <c r="H47" s="45"/>
      <c r="I47" s="45">
        <f>I13+I19+I25+I31+I37</f>
        <v>1668443</v>
      </c>
    </row>
    <row r="48" spans="2:9" ht="12.75" customHeight="1">
      <c r="B48" s="2"/>
      <c r="C48" s="34" t="s">
        <v>39</v>
      </c>
      <c r="D48" s="46">
        <f>D14+D20+D26+D38+D32+D43</f>
        <v>0</v>
      </c>
      <c r="E48" s="64">
        <f>E14+E20+E26+E38+E32+E43</f>
        <v>0</v>
      </c>
      <c r="F48" s="72">
        <f>F14+F20+F26+F38+F32+F43</f>
        <v>908680</v>
      </c>
      <c r="G48" s="46">
        <f>G14+G20+G26+G38+G32+G43</f>
        <v>9326801</v>
      </c>
      <c r="H48" s="46"/>
      <c r="I48" s="46">
        <f>I14+I20+I26+I38+I32+I43</f>
        <v>10235481</v>
      </c>
    </row>
    <row r="49" spans="2:9" ht="12" customHeight="1">
      <c r="B49" s="2"/>
      <c r="C49" s="34" t="s">
        <v>40</v>
      </c>
      <c r="D49" s="45">
        <f>D44+D39+D33+D27+D21+D15</f>
        <v>0</v>
      </c>
      <c r="E49" s="63">
        <f>E44+E39+E33+E27+E21+E15</f>
        <v>0</v>
      </c>
      <c r="F49" s="71">
        <f>F44+F39+F33+F27+F21+F15</f>
        <v>449420</v>
      </c>
      <c r="G49" s="45">
        <f>G44+G39+G33+G27+G21+G15</f>
        <v>6683951</v>
      </c>
      <c r="H49" s="45"/>
      <c r="I49" s="45">
        <f>I44+I39+I33+I27+I21+I15</f>
        <v>7133371</v>
      </c>
    </row>
    <row r="50" spans="2:10" ht="14.25" customHeight="1">
      <c r="B50" s="2"/>
      <c r="C50" s="3" t="s">
        <v>55</v>
      </c>
      <c r="D50" s="45">
        <f>SUM(D47:D49)</f>
        <v>1668443</v>
      </c>
      <c r="E50" s="63">
        <f>SUM(E47:E49)</f>
        <v>0</v>
      </c>
      <c r="F50" s="71">
        <f>SUM(F47:F49)</f>
        <v>1358100</v>
      </c>
      <c r="G50" s="45">
        <f>SUM(G47:G49)</f>
        <v>16010752</v>
      </c>
      <c r="H50" s="45"/>
      <c r="I50" s="45">
        <f>SUM(I47:I49)</f>
        <v>19037295</v>
      </c>
      <c r="J50" s="57">
        <f>I45+I40+I34+I28+I22+I16</f>
        <v>19037295</v>
      </c>
    </row>
    <row r="51" spans="2:10" ht="6.75" customHeight="1">
      <c r="B51" s="2"/>
      <c r="C51" s="27"/>
      <c r="D51" s="45"/>
      <c r="E51" s="63"/>
      <c r="F51" s="71"/>
      <c r="G51" s="47"/>
      <c r="H51" s="47"/>
      <c r="I51" s="45"/>
      <c r="J51" s="48"/>
    </row>
    <row r="52" spans="2:10" ht="14.25" customHeight="1">
      <c r="B52" s="2"/>
      <c r="C52" s="49" t="s">
        <v>51</v>
      </c>
      <c r="D52" s="45"/>
      <c r="E52" s="63"/>
      <c r="F52" s="71"/>
      <c r="G52" s="47"/>
      <c r="H52" s="47"/>
      <c r="I52" s="45"/>
      <c r="J52" s="48"/>
    </row>
    <row r="53" spans="2:11" ht="25.5">
      <c r="B53" s="33" t="s">
        <v>27</v>
      </c>
      <c r="C53" s="55" t="s">
        <v>45</v>
      </c>
      <c r="D53" s="29"/>
      <c r="E53" s="59">
        <v>2008</v>
      </c>
      <c r="F53" s="67">
        <v>2009</v>
      </c>
      <c r="G53" s="30">
        <v>2010</v>
      </c>
      <c r="H53" s="30">
        <v>2011</v>
      </c>
      <c r="I53" s="32" t="s">
        <v>2</v>
      </c>
      <c r="K53" s="11"/>
    </row>
    <row r="54" spans="2:11" ht="12" customHeight="1">
      <c r="B54" s="1" t="s">
        <v>28</v>
      </c>
      <c r="C54" s="34" t="s">
        <v>38</v>
      </c>
      <c r="D54" s="5">
        <v>10205</v>
      </c>
      <c r="E54" s="60"/>
      <c r="F54" s="68">
        <v>1000000</v>
      </c>
      <c r="G54" s="6">
        <v>0</v>
      </c>
      <c r="H54" s="6"/>
      <c r="I54" s="5">
        <f>F54+E54+D54+G54</f>
        <v>1010205</v>
      </c>
      <c r="K54" s="11"/>
    </row>
    <row r="55" spans="2:11" ht="12.75">
      <c r="B55" s="2"/>
      <c r="C55" s="3" t="s">
        <v>2</v>
      </c>
      <c r="D55" s="8">
        <f>SUM(D54:D54)</f>
        <v>10205</v>
      </c>
      <c r="E55" s="61">
        <f>SUM(E54:E54)</f>
        <v>0</v>
      </c>
      <c r="F55" s="69">
        <f>SUM(F54:F54)</f>
        <v>1000000</v>
      </c>
      <c r="G55" s="8">
        <f>SUM(G54:G54)</f>
        <v>0</v>
      </c>
      <c r="H55" s="8"/>
      <c r="I55" s="20">
        <f>SUM(I54:I54)</f>
        <v>1010205</v>
      </c>
      <c r="K55" s="11"/>
    </row>
    <row r="56" spans="2:11" ht="9" customHeight="1">
      <c r="B56" s="12"/>
      <c r="C56" s="13"/>
      <c r="D56" s="51"/>
      <c r="E56" s="51"/>
      <c r="F56" s="51"/>
      <c r="G56" s="51"/>
      <c r="H56" s="51"/>
      <c r="I56" s="52"/>
      <c r="K56" s="11"/>
    </row>
    <row r="57" spans="2:11" ht="36" customHeight="1">
      <c r="B57" s="33" t="s">
        <v>29</v>
      </c>
      <c r="C57" s="53" t="s">
        <v>52</v>
      </c>
      <c r="D57" s="29"/>
      <c r="E57" s="59">
        <v>2008</v>
      </c>
      <c r="F57" s="67">
        <v>2009</v>
      </c>
      <c r="G57" s="29">
        <v>2010</v>
      </c>
      <c r="H57" s="30">
        <v>2011</v>
      </c>
      <c r="I57" s="32" t="s">
        <v>2</v>
      </c>
      <c r="K57" s="11"/>
    </row>
    <row r="58" spans="2:11" ht="12.75">
      <c r="B58" s="1" t="s">
        <v>30</v>
      </c>
      <c r="C58" s="34" t="s">
        <v>38</v>
      </c>
      <c r="D58" s="5"/>
      <c r="E58" s="60"/>
      <c r="F58" s="68">
        <v>150000</v>
      </c>
      <c r="G58" s="5">
        <v>200000</v>
      </c>
      <c r="H58" s="5"/>
      <c r="I58" s="5">
        <f>F58+E58+D58+G58</f>
        <v>350000</v>
      </c>
      <c r="K58" s="11"/>
    </row>
    <row r="59" spans="2:11" ht="12.75">
      <c r="B59" s="2"/>
      <c r="C59" s="3" t="s">
        <v>2</v>
      </c>
      <c r="D59" s="9">
        <f>SUM(D58:D58)</f>
        <v>0</v>
      </c>
      <c r="E59" s="62">
        <f>SUM(E58:E58)</f>
        <v>0</v>
      </c>
      <c r="F59" s="70">
        <f>SUM(F58:F58)</f>
        <v>150000</v>
      </c>
      <c r="G59" s="9">
        <f>SUM(G58:G58)</f>
        <v>200000</v>
      </c>
      <c r="H59" s="9"/>
      <c r="I59" s="7">
        <f>SUM(I58:I58)</f>
        <v>350000</v>
      </c>
      <c r="K59" s="11"/>
    </row>
    <row r="60" spans="2:11" ht="6.75" customHeight="1">
      <c r="B60" s="37"/>
      <c r="C60" s="38"/>
      <c r="D60" s="8"/>
      <c r="E60" s="61"/>
      <c r="F60" s="69"/>
      <c r="G60" s="16"/>
      <c r="H60" s="16"/>
      <c r="I60" s="7"/>
      <c r="K60" s="11"/>
    </row>
    <row r="61" spans="2:11" ht="42" customHeight="1">
      <c r="B61" s="33" t="s">
        <v>31</v>
      </c>
      <c r="C61" s="31" t="s">
        <v>53</v>
      </c>
      <c r="D61" s="29"/>
      <c r="E61" s="59">
        <v>2008</v>
      </c>
      <c r="F61" s="67">
        <v>2009</v>
      </c>
      <c r="G61" s="30">
        <v>2010</v>
      </c>
      <c r="H61" s="30">
        <v>2011</v>
      </c>
      <c r="I61" s="32" t="s">
        <v>2</v>
      </c>
      <c r="K61" s="11"/>
    </row>
    <row r="62" spans="2:11" ht="12.75">
      <c r="B62" s="1" t="s">
        <v>32</v>
      </c>
      <c r="C62" s="34" t="s">
        <v>38</v>
      </c>
      <c r="D62" s="5">
        <v>19843</v>
      </c>
      <c r="E62" s="60"/>
      <c r="F62" s="68">
        <v>350000</v>
      </c>
      <c r="G62" s="5"/>
      <c r="H62" s="5"/>
      <c r="I62" s="5">
        <f>F62+E62+D62+G62</f>
        <v>369843</v>
      </c>
      <c r="K62" s="11"/>
    </row>
    <row r="63" spans="2:11" ht="12.75">
      <c r="B63" s="2"/>
      <c r="C63" s="3" t="s">
        <v>2</v>
      </c>
      <c r="D63" s="9">
        <f>SUM(D62:D62)</f>
        <v>19843</v>
      </c>
      <c r="E63" s="62">
        <f>SUM(E62:E62)</f>
        <v>0</v>
      </c>
      <c r="F63" s="70">
        <f>SUM(F62:F62)</f>
        <v>350000</v>
      </c>
      <c r="G63" s="9">
        <f>SUM(G62:G62)</f>
        <v>0</v>
      </c>
      <c r="H63" s="9"/>
      <c r="I63" s="20">
        <f>SUM(I62:I62)</f>
        <v>369843</v>
      </c>
      <c r="J63" s="10">
        <f>SUM(D63:G63)</f>
        <v>369843</v>
      </c>
      <c r="K63" s="11"/>
    </row>
    <row r="64" spans="2:11" ht="12" customHeight="1">
      <c r="B64" s="2"/>
      <c r="C64" s="27"/>
      <c r="D64" s="9"/>
      <c r="E64" s="62"/>
      <c r="F64" s="70"/>
      <c r="G64" s="26"/>
      <c r="H64" s="26"/>
      <c r="I64" s="20"/>
      <c r="K64" s="11"/>
    </row>
    <row r="65" spans="2:11" ht="12" customHeight="1">
      <c r="B65" s="75">
        <v>10</v>
      </c>
      <c r="C65" s="31" t="s">
        <v>61</v>
      </c>
      <c r="D65" s="29"/>
      <c r="E65" s="59">
        <v>2008</v>
      </c>
      <c r="F65" s="67">
        <v>2009</v>
      </c>
      <c r="G65" s="30">
        <v>2010</v>
      </c>
      <c r="H65" s="30">
        <v>2011</v>
      </c>
      <c r="I65" s="32" t="s">
        <v>2</v>
      </c>
      <c r="K65" s="11"/>
    </row>
    <row r="66" spans="2:11" ht="12" customHeight="1">
      <c r="B66" s="75" t="s">
        <v>60</v>
      </c>
      <c r="C66" s="34" t="s">
        <v>38</v>
      </c>
      <c r="D66" s="5">
        <v>7490</v>
      </c>
      <c r="E66" s="60"/>
      <c r="F66" s="68">
        <v>0</v>
      </c>
      <c r="G66" s="5">
        <v>100000</v>
      </c>
      <c r="H66" s="6"/>
      <c r="I66" s="5">
        <f>F66+E66+D66+G66</f>
        <v>107490</v>
      </c>
      <c r="K66" s="11"/>
    </row>
    <row r="67" spans="2:11" ht="12" customHeight="1">
      <c r="B67" s="2"/>
      <c r="C67" s="3" t="s">
        <v>2</v>
      </c>
      <c r="D67" s="8">
        <f aca="true" t="shared" si="0" ref="D67:I67">D66</f>
        <v>7490</v>
      </c>
      <c r="E67" s="8">
        <f t="shared" si="0"/>
        <v>0</v>
      </c>
      <c r="F67" s="8">
        <f t="shared" si="0"/>
        <v>0</v>
      </c>
      <c r="G67" s="8">
        <f t="shared" si="0"/>
        <v>100000</v>
      </c>
      <c r="H67" s="8">
        <f t="shared" si="0"/>
        <v>0</v>
      </c>
      <c r="I67" s="45">
        <f t="shared" si="0"/>
        <v>107490</v>
      </c>
      <c r="K67" s="11"/>
    </row>
    <row r="68" spans="2:11" ht="12" customHeight="1">
      <c r="B68" s="2"/>
      <c r="C68" s="27"/>
      <c r="D68" s="9"/>
      <c r="E68" s="62"/>
      <c r="F68" s="70"/>
      <c r="G68" s="26"/>
      <c r="H68" s="26"/>
      <c r="I68" s="20"/>
      <c r="K68" s="11"/>
    </row>
    <row r="69" spans="2:11" ht="6" customHeight="1">
      <c r="B69" s="2"/>
      <c r="C69" s="27"/>
      <c r="D69" s="9"/>
      <c r="E69" s="62"/>
      <c r="F69" s="70"/>
      <c r="G69" s="26"/>
      <c r="H69" s="26"/>
      <c r="I69" s="20"/>
      <c r="K69" s="11"/>
    </row>
    <row r="70" spans="2:11" ht="14.25">
      <c r="B70" s="2"/>
      <c r="C70" s="3" t="s">
        <v>54</v>
      </c>
      <c r="D70" s="17"/>
      <c r="E70" s="65"/>
      <c r="F70" s="73"/>
      <c r="G70" s="17"/>
      <c r="H70" s="17"/>
      <c r="I70" s="17"/>
      <c r="J70" s="17">
        <f>D70+E70+F70+G70</f>
        <v>0</v>
      </c>
      <c r="K70" s="11"/>
    </row>
    <row r="71" spans="2:11" ht="13.5" customHeight="1">
      <c r="B71" s="2"/>
      <c r="C71" s="34" t="s">
        <v>38</v>
      </c>
      <c r="D71" s="17">
        <f aca="true" t="shared" si="1" ref="D71:I71">D54+D58+D62+D67</f>
        <v>37538</v>
      </c>
      <c r="E71" s="17">
        <f t="shared" si="1"/>
        <v>0</v>
      </c>
      <c r="F71" s="17">
        <f t="shared" si="1"/>
        <v>1500000</v>
      </c>
      <c r="G71" s="17">
        <f t="shared" si="1"/>
        <v>300000</v>
      </c>
      <c r="H71" s="17">
        <f t="shared" si="1"/>
        <v>0</v>
      </c>
      <c r="I71" s="17">
        <f t="shared" si="1"/>
        <v>1837538</v>
      </c>
      <c r="J71" s="28">
        <f>I55+I59+I63</f>
        <v>1730048</v>
      </c>
      <c r="K71" s="11"/>
    </row>
    <row r="72" spans="2:11" ht="13.5" customHeight="1">
      <c r="B72" s="2"/>
      <c r="C72" s="34"/>
      <c r="D72" s="17"/>
      <c r="E72" s="65"/>
      <c r="F72" s="73"/>
      <c r="G72" s="17"/>
      <c r="H72" s="17"/>
      <c r="I72" s="17"/>
      <c r="K72" s="11"/>
    </row>
    <row r="73" spans="2:11" ht="15">
      <c r="B73" s="77" t="s">
        <v>56</v>
      </c>
      <c r="C73" s="78"/>
      <c r="D73" s="18">
        <f>D71+D50</f>
        <v>1705981</v>
      </c>
      <c r="E73" s="66">
        <f>E71+E50</f>
        <v>0</v>
      </c>
      <c r="F73" s="74">
        <f>F71+F50</f>
        <v>2858100</v>
      </c>
      <c r="G73" s="18">
        <f>G71+G50</f>
        <v>16310752</v>
      </c>
      <c r="H73" s="18"/>
      <c r="I73" s="18">
        <f>I71+I50</f>
        <v>20874833</v>
      </c>
      <c r="J73" s="28">
        <f>D73+E73+F73+G73</f>
        <v>20874833</v>
      </c>
      <c r="K73" s="11"/>
    </row>
    <row r="74" spans="2:11" ht="13.5" customHeight="1">
      <c r="B74" s="12"/>
      <c r="C74" s="19" t="s">
        <v>36</v>
      </c>
      <c r="D74" s="14"/>
      <c r="E74" s="14"/>
      <c r="F74" s="14"/>
      <c r="G74" s="14"/>
      <c r="H74" s="14"/>
      <c r="I74" s="15"/>
      <c r="K74" s="11"/>
    </row>
    <row r="75" spans="2:11" ht="16.5" customHeight="1">
      <c r="B75" s="12"/>
      <c r="C75" s="39" t="s">
        <v>42</v>
      </c>
      <c r="D75" s="17">
        <f>D47+D71</f>
        <v>1705981</v>
      </c>
      <c r="E75" s="65">
        <f>E47+E71</f>
        <v>0</v>
      </c>
      <c r="F75" s="73">
        <f>F47+F71</f>
        <v>1500000</v>
      </c>
      <c r="G75" s="17">
        <f>G47+G71</f>
        <v>300000</v>
      </c>
      <c r="H75" s="17"/>
      <c r="I75" s="17">
        <f>I47+I71</f>
        <v>3505981</v>
      </c>
      <c r="J75" s="28">
        <f>D75+E75+F75+G75</f>
        <v>3505981</v>
      </c>
      <c r="K75" s="11">
        <f>I75-J75</f>
        <v>0</v>
      </c>
    </row>
    <row r="76" spans="2:11" ht="28.5" customHeight="1">
      <c r="B76" s="12"/>
      <c r="C76" s="40" t="s">
        <v>43</v>
      </c>
      <c r="D76" s="17">
        <f aca="true" t="shared" si="2" ref="D76:I77">D48</f>
        <v>0</v>
      </c>
      <c r="E76" s="65">
        <f t="shared" si="2"/>
        <v>0</v>
      </c>
      <c r="F76" s="73">
        <f t="shared" si="2"/>
        <v>908680</v>
      </c>
      <c r="G76" s="17">
        <f t="shared" si="2"/>
        <v>9326801</v>
      </c>
      <c r="H76" s="17"/>
      <c r="I76" s="17">
        <f t="shared" si="2"/>
        <v>10235481</v>
      </c>
      <c r="K76" s="11"/>
    </row>
    <row r="77" spans="2:11" ht="16.5" customHeight="1">
      <c r="B77" s="12"/>
      <c r="C77" s="39" t="s">
        <v>44</v>
      </c>
      <c r="D77" s="17">
        <f t="shared" si="2"/>
        <v>0</v>
      </c>
      <c r="E77" s="65">
        <f t="shared" si="2"/>
        <v>0</v>
      </c>
      <c r="F77" s="73">
        <f t="shared" si="2"/>
        <v>449420</v>
      </c>
      <c r="G77" s="17">
        <f t="shared" si="2"/>
        <v>6683951</v>
      </c>
      <c r="H77" s="17"/>
      <c r="I77" s="17">
        <f t="shared" si="2"/>
        <v>7133371</v>
      </c>
      <c r="K77" s="11"/>
    </row>
    <row r="78" spans="2:11" ht="14.25">
      <c r="B78" s="12"/>
      <c r="C78" s="21" t="s">
        <v>37</v>
      </c>
      <c r="D78" s="17">
        <f>SUM(D75:D77)</f>
        <v>1705981</v>
      </c>
      <c r="E78" s="65">
        <f>SUM(E75:E77)</f>
        <v>0</v>
      </c>
      <c r="F78" s="73">
        <f>SUM(F75:F77)</f>
        <v>2858100</v>
      </c>
      <c r="G78" s="17">
        <f>SUM(G75:G77)</f>
        <v>16310752</v>
      </c>
      <c r="H78" s="17"/>
      <c r="I78" s="17">
        <f>SUM(I75:I77)</f>
        <v>20874833</v>
      </c>
      <c r="J78" s="28">
        <f>D78+E78+F78+G78</f>
        <v>20874833</v>
      </c>
      <c r="K78" s="11">
        <f>I73-I78</f>
        <v>0</v>
      </c>
    </row>
    <row r="79" spans="2:11" ht="14.25">
      <c r="B79" s="12"/>
      <c r="C79" s="35"/>
      <c r="D79" s="36"/>
      <c r="E79" s="36"/>
      <c r="F79" s="36"/>
      <c r="G79" s="36"/>
      <c r="H79" s="36"/>
      <c r="I79" s="36"/>
      <c r="J79" s="28"/>
      <c r="K79" s="11"/>
    </row>
    <row r="80" spans="2:11" ht="12.75">
      <c r="B80" s="12"/>
      <c r="C80" s="13"/>
      <c r="D80" s="23"/>
      <c r="E80" s="23"/>
      <c r="F80" s="23"/>
      <c r="G80" s="23"/>
      <c r="H80" s="23"/>
      <c r="I80" s="23"/>
      <c r="K80" s="11"/>
    </row>
    <row r="81" spans="2:11" ht="12.75">
      <c r="B81" s="12"/>
      <c r="C81" s="13"/>
      <c r="D81" s="22"/>
      <c r="E81" s="22"/>
      <c r="F81" s="22"/>
      <c r="G81" s="22"/>
      <c r="H81" s="22"/>
      <c r="I81" s="22"/>
      <c r="K81" s="11"/>
    </row>
    <row r="82" spans="2:11" ht="12.75">
      <c r="B82" s="12"/>
      <c r="C82" s="13"/>
      <c r="D82" s="14"/>
      <c r="E82" s="14"/>
      <c r="F82" s="14"/>
      <c r="G82" s="14"/>
      <c r="H82" s="14"/>
      <c r="I82" s="15"/>
      <c r="K82" s="11"/>
    </row>
    <row r="83" spans="2:11" ht="12.75">
      <c r="B83" s="12"/>
      <c r="C83" s="13"/>
      <c r="D83" s="14"/>
      <c r="E83" s="14"/>
      <c r="F83" s="14"/>
      <c r="G83" s="14"/>
      <c r="H83" s="14"/>
      <c r="I83" s="15"/>
      <c r="K83" s="11"/>
    </row>
    <row r="84" spans="2:11" ht="12.75">
      <c r="B84" s="12"/>
      <c r="C84" s="13"/>
      <c r="D84" s="14"/>
      <c r="E84" s="14"/>
      <c r="F84" s="14"/>
      <c r="G84" s="14"/>
      <c r="H84" s="14"/>
      <c r="I84" s="15"/>
      <c r="K84" s="11"/>
    </row>
    <row r="85" spans="2:11" ht="12.75">
      <c r="B85" s="12"/>
      <c r="C85" s="13"/>
      <c r="D85" s="14"/>
      <c r="E85" s="14"/>
      <c r="F85" s="14"/>
      <c r="G85" s="14"/>
      <c r="H85" s="14"/>
      <c r="I85" s="15"/>
      <c r="K85" s="11"/>
    </row>
    <row r="86" spans="2:11" ht="12.75">
      <c r="B86" s="12"/>
      <c r="C86" s="13"/>
      <c r="D86" s="14"/>
      <c r="E86" s="14"/>
      <c r="F86" s="14"/>
      <c r="G86" s="14"/>
      <c r="H86" s="14"/>
      <c r="I86" s="15"/>
      <c r="K86" s="11"/>
    </row>
  </sheetData>
  <mergeCells count="3">
    <mergeCell ref="B6:I8"/>
    <mergeCell ref="B73:C73"/>
    <mergeCell ref="E10:H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2008-12-18T12:48:32Z</cp:lastPrinted>
  <dcterms:created xsi:type="dcterms:W3CDTF">2005-03-06T09:07:58Z</dcterms:created>
  <dcterms:modified xsi:type="dcterms:W3CDTF">2008-12-18T15:01:02Z</dcterms:modified>
  <cp:category/>
  <cp:version/>
  <cp:contentType/>
  <cp:contentStatus/>
</cp:coreProperties>
</file>