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<sst xmlns="http://schemas.openxmlformats.org/spreadsheetml/2006/main" count="202" uniqueCount="99">
  <si>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</si>
  <si>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</si>
  <si>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</si>
  <si>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</si>
  <si>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</si>
  <si>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</si>
  <si>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WYSOKOŚĆ NAKŁADÓW W LATACH</t>
  </si>
  <si>
    <t>Środki pomocowe 
i dotacje</t>
  </si>
  <si>
    <t>Srodki własne</t>
  </si>
  <si>
    <t>Okres  realizacji programu</t>
  </si>
  <si>
    <t>Projekt i budowa przedszkola w Mysiadle</t>
  </si>
  <si>
    <t>2001-2006</t>
  </si>
  <si>
    <t>Łączne nakłady inwestycyjne                 po zmianach</t>
  </si>
  <si>
    <t>Budowa budynku socjalnego Łazy</t>
  </si>
  <si>
    <t>Budowa budynku socjalnego Zamienie</t>
  </si>
  <si>
    <t>2003-2006</t>
  </si>
  <si>
    <t>1)</t>
  </si>
  <si>
    <t>Program obejmuje :</t>
  </si>
  <si>
    <t>2)</t>
  </si>
  <si>
    <t>b) rozbudowa dwóch istniejących oczyszczalni ścieków " Kosów" i "Łazy" oraz budowa czterech nowych oczyszczalni ścieków  "Łoziska", "Janczewice", "Zamienie", i "Mysiadło"</t>
  </si>
  <si>
    <t>2004-2006</t>
  </si>
  <si>
    <t>Budowa zaplecz sportowego - boisko i parking przy szkole w Lesznowoli</t>
  </si>
  <si>
    <t>Kanalizacja Wola Mrokowska  i Warszawianka                      I etap</t>
  </si>
  <si>
    <t xml:space="preserve">  wraz z wodociągami tranzytowymi</t>
  </si>
  <si>
    <t>2005-2006</t>
  </si>
  <si>
    <t>Kanalizacja Łazy II etap</t>
  </si>
  <si>
    <t xml:space="preserve">Kanalizacja Magdalenka II etap </t>
  </si>
  <si>
    <t>a) 125 km kolektorów, 2200 przyłączy kanalizacyjnych w miejscowościach :Łazy III etap, Warszawianka, Wola Mrokowska II etap, Władysławów, Wilcza Góra, Łoziska,
    Jazgarzewszczyzna, Stefanowo, Kol. Warszawska, Łazy II, Marysin, Janczewice, Podolszyn, Lesznowola Zachód,Zamienie, Garbatka, Jastrzębiec.</t>
  </si>
  <si>
    <t>Wodociąg ul. Plonowa Nowa Wola</t>
  </si>
  <si>
    <t>Kanalizacja ul. Plonowa Nowa Wola</t>
  </si>
  <si>
    <t>Projekt wodociągu i kanalizacji Magdalenka (Dział VI)</t>
  </si>
  <si>
    <r>
      <t xml:space="preserve">pożyczki </t>
    </r>
    <r>
      <rPr>
        <vertAlign val="superscript"/>
        <sz val="7"/>
        <rFont val="Arial CE"/>
        <family val="2"/>
      </rPr>
      <t>5)</t>
    </r>
  </si>
  <si>
    <t xml:space="preserve">c) budowa 8-u stacji uzdatniania wody (SUW)  "Warszawianka", "Łazy", "Łoziska", " Zamienie", "Magdalenka", "Kielecka w Nowej Iwicznej", "Mleczarska w Starej Iwicznej", "Mysiadło" </t>
  </si>
  <si>
    <t>2001-2007</t>
  </si>
  <si>
    <t>Wodociąg osiedle Łazy</t>
  </si>
  <si>
    <t>Wykonanie zatok, przystanków autobusowych i sygnalizacji świetlnej skrzyżowań</t>
  </si>
  <si>
    <t>2006-2007</t>
  </si>
  <si>
    <t>Projekt i budowa ul. Głównej w Zamieniu</t>
  </si>
  <si>
    <t>Projekt i budowa ul. Zachodniej  w Zamieniu</t>
  </si>
  <si>
    <t>w tym zadania:</t>
  </si>
  <si>
    <t xml:space="preserve">Program rozwoju gospodarki wodno - ściekowej </t>
  </si>
  <si>
    <t>Budownictwo komunalne</t>
  </si>
  <si>
    <t>Jednostką realizującą program będzie Urząd Gminy</t>
  </si>
  <si>
    <t>Program rozwoju oświaty</t>
  </si>
  <si>
    <t>2006-2008</t>
  </si>
  <si>
    <t>Modernizacja budynku Zespołu Szkół Publicznych w Lesznowoli</t>
  </si>
  <si>
    <t xml:space="preserve">LIMITY WYDATKÓW NA WIELOLETNIE PROGRAMY INWESTYCYJNE  2006 ROK - PO ZMIANACH </t>
  </si>
  <si>
    <t>Projekt modernizacji budynku Urzędy Gminy</t>
  </si>
  <si>
    <t>Projekt i budowa ciągu pieszo-rowerowego wzdłuż ul. Słonecznej oraz skrzyżowania ul. Wojska Polskiego w Lesznowoli</t>
  </si>
  <si>
    <t>2003-2007</t>
  </si>
  <si>
    <t>2003-2008</t>
  </si>
  <si>
    <t>Budowa ul. Różanej w Mysiadle</t>
  </si>
  <si>
    <t>Projekt i budowa parkingu wraz z przebudową ul. Szkolnej w Nowej Iwicznej</t>
  </si>
  <si>
    <t>Projekt i rozbudowa budynku świetlicy w Łazach II</t>
  </si>
  <si>
    <t>Modernizacja Stacji Uzdatniania Wody w Starej Iwicznej</t>
  </si>
  <si>
    <t>Budowa ciągu pieszo-rowerowego wzdłuż ul. Lipowej i Ks Słojewskiego w Magdalence  I etap</t>
  </si>
  <si>
    <t>Projekt i budowa ul. Masztowej, Różanej, Sosnowej i Irysowej w Łazach</t>
  </si>
  <si>
    <t>środki z Funduszu Rozwoju Kultury Fizycznej  300.000,-zł w 2006 r.</t>
  </si>
  <si>
    <r>
      <t xml:space="preserve">300 000 </t>
    </r>
    <r>
      <rPr>
        <vertAlign val="superscript"/>
        <sz val="8"/>
        <rFont val="Arial CE"/>
        <family val="0"/>
      </rPr>
      <t>2)</t>
    </r>
  </si>
  <si>
    <r>
      <t xml:space="preserve">Program gospodarki wodno - ściekowej gminy Lesznowola </t>
    </r>
    <r>
      <rPr>
        <vertAlign val="superscript"/>
        <sz val="7"/>
        <rFont val="Arial CE"/>
        <family val="0"/>
      </rPr>
      <t>1)</t>
    </r>
  </si>
  <si>
    <t>Projekt i budowa parkingu przy ul. Ks. Słojewskiego w Łazach</t>
  </si>
  <si>
    <t>Projekt i budowa szkoły w Mysiadle</t>
  </si>
  <si>
    <t>Modernizacja ul. Fabrycznej w Łoziskach</t>
  </si>
  <si>
    <t>2004-2009</t>
  </si>
  <si>
    <t>Projekt i przebudowa ul. Legionów w Mrokowie</t>
  </si>
  <si>
    <t>Projekt i modernizacja ul. Zimowej w Nowej Iwicznej</t>
  </si>
  <si>
    <t xml:space="preserve">Projekt i modernizacja ul. Błędnej II etap w Zamieniu </t>
  </si>
  <si>
    <t>Projekt budowy ul. Wesołej w Wólce Kosowskiej</t>
  </si>
  <si>
    <t>Projekt i budowa ul. Wąskiej w Łazach</t>
  </si>
  <si>
    <t>Projekt i budowa ul. Cisowej Nowa Iwiczna</t>
  </si>
  <si>
    <t>Projekt i budowa ul. Projektowanej, Małej, Środkowej i Skrajnej  Łazy II</t>
  </si>
  <si>
    <t>Projekt i budowa ul. Rolnej w Łazach II</t>
  </si>
  <si>
    <t>Projekt i budowa ul. Tarniny w Nowej Iwicznej</t>
  </si>
  <si>
    <t>Projekt i budowa ul. Torowej  w Nowej Iwicznej</t>
  </si>
  <si>
    <t>Projekt i budowa ul. Pięknej  w Nowej Iwicznej</t>
  </si>
  <si>
    <t>Projekt i budowa ul. Podleśnej Łazy, Magdalenka</t>
  </si>
  <si>
    <t>Projekt i budowa ul. Sosnowej Magdalenka</t>
  </si>
  <si>
    <t>Projekt i budowa ul. Brzozowej (od Lipowej) i Parkowej Magdalenka</t>
  </si>
  <si>
    <t xml:space="preserve">Projekt i budowa ul. Leśnej Magdalenka </t>
  </si>
  <si>
    <t>Modernizacja ulicy przy OSP w Nowej Woli</t>
  </si>
  <si>
    <t>Projekt i budowa parkingu przy budynku socjalnym w Łazach</t>
  </si>
  <si>
    <t xml:space="preserve">Program rozwoju  infrastruktury </t>
  </si>
  <si>
    <t>Projekt i budowa oświetlenia ul.Wiosennej w Nowej Iwicznej</t>
  </si>
  <si>
    <t xml:space="preserve">Projekty branżowe i budowa świetlicy w Łazach </t>
  </si>
  <si>
    <t>Projekt i  budowa ul. Borówki z odwodnieniem w Mysiadle</t>
  </si>
  <si>
    <t>Modernizacja ul. Małej  w Starej Iwicznej</t>
  </si>
  <si>
    <t xml:space="preserve">Wodociąg ul. Karasia Kosów </t>
  </si>
  <si>
    <t>Przebudowa ul. Okrąg i Osiedlowej w Mysiadle</t>
  </si>
  <si>
    <t>Projekt kanalizacji ul. Kolejowa Stara Iwiczna</t>
  </si>
  <si>
    <t>Projekt i budowa drogi bocznej od ul. Krasickiego                                                               Nr działki 37/8 w Nowej Iwicznej</t>
  </si>
  <si>
    <t>Modernizacja drogi na terenie osiedla Łazy II</t>
  </si>
  <si>
    <t>Projekt i budowa oświetlenia ul.Końcowej w Magdalence i Topolowej w Lesznowoli wraz z ośw. terenu boiska</t>
  </si>
  <si>
    <t>Budowa północnego odcinka wodociągu Janczewice                              ul. Jedności</t>
  </si>
  <si>
    <t>Projekt i rozbudowa budynku Ośrodka Zdrowia w Magdalence</t>
  </si>
  <si>
    <t>2006-2009</t>
  </si>
  <si>
    <t>Załącznik Nr 3</t>
  </si>
  <si>
    <t>Rady  Gminy Lesznowola</t>
  </si>
  <si>
    <t>do Uchwały 24/IV/2006</t>
  </si>
  <si>
    <t>z dnia  28 grudnia  2006r.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</si>
</sst>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4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12"/>
      <name val="Times New Roman"/>
      <family val="1"/>
    </font>
    <font>
      <vertAlign val="superscript"/>
      <sz val="7"/>
      <name val="Arial CE"/>
      <family val="2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4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3" fontId="7" fillId="3" borderId="7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4" fillId="4" borderId="12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4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4" borderId="19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 quotePrefix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horizontal="left" vertical="center"/>
    </xf>
    <xf numFmtId="3" fontId="7" fillId="4" borderId="7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5"/>
  <sheetViews>
    <sheetView showZeros="0" tabSelected="1" workbookViewId="0" topLeftCell="B129">
      <selection activeCell="F4" sqref="F4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875" style="1" customWidth="1"/>
    <col min="7" max="7" width="11.625" style="2" customWidth="1"/>
    <col min="8" max="8" width="10.875" style="1" customWidth="1"/>
    <col min="9" max="9" width="11.00390625" style="1" customWidth="1"/>
    <col min="10" max="11" width="10.875" style="1" customWidth="1"/>
    <col min="12" max="12" width="10.75390625" style="1" customWidth="1"/>
    <col min="13" max="13" width="11.00390625" style="1" customWidth="1"/>
    <col min="14" max="16384" width="9.125" style="1" customWidth="1"/>
  </cols>
  <sheetData>
    <row r="1" spans="8:11" ht="15.75">
      <c r="H1" s="4"/>
      <c r="I1" s="8"/>
      <c r="J1" s="4"/>
      <c r="K1" s="8" t="s">
        <v>95</v>
      </c>
    </row>
    <row r="2" spans="8:11" ht="3.75" customHeight="1">
      <c r="H2" s="4"/>
      <c r="I2" s="8"/>
      <c r="J2" s="4"/>
      <c r="K2" s="8"/>
    </row>
    <row r="3" spans="8:11" ht="11.25" customHeight="1">
      <c r="H3" s="6"/>
      <c r="I3" s="6"/>
      <c r="J3" s="6"/>
      <c r="K3" s="6" t="s">
        <v>97</v>
      </c>
    </row>
    <row r="4" spans="8:11" ht="13.5" customHeight="1">
      <c r="H4" s="6"/>
      <c r="I4" s="6"/>
      <c r="J4" s="53"/>
      <c r="K4" s="6" t="s">
        <v>96</v>
      </c>
    </row>
    <row r="5" spans="8:11" ht="12" customHeight="1">
      <c r="H5" s="5"/>
      <c r="I5" s="5"/>
      <c r="J5" s="5"/>
      <c r="K5" s="5" t="s">
        <v>98</v>
      </c>
    </row>
    <row r="6" spans="8:10" ht="4.5" customHeight="1">
      <c r="H6" s="5"/>
      <c r="I6" s="4"/>
      <c r="J6" s="4"/>
    </row>
    <row r="7" spans="2:10" ht="12.75" customHeight="1">
      <c r="B7" s="156" t="s">
        <v>46</v>
      </c>
      <c r="C7" s="156"/>
      <c r="D7" s="156"/>
      <c r="E7" s="156"/>
      <c r="F7" s="156"/>
      <c r="G7" s="156"/>
      <c r="H7" s="156"/>
      <c r="I7" s="156"/>
      <c r="J7" s="156"/>
    </row>
    <row r="8" spans="2:10" ht="2.25" customHeight="1">
      <c r="B8" s="40"/>
      <c r="C8" s="40"/>
      <c r="D8" s="40"/>
      <c r="E8" s="40"/>
      <c r="F8" s="40"/>
      <c r="G8" s="40"/>
      <c r="H8" s="40"/>
      <c r="I8" s="40"/>
      <c r="J8" s="40"/>
    </row>
    <row r="9" spans="2:13" ht="9" customHeight="1">
      <c r="B9" s="131" t="s">
        <v>2</v>
      </c>
      <c r="C9" s="108" t="s">
        <v>3</v>
      </c>
      <c r="D9" s="122" t="s">
        <v>4</v>
      </c>
      <c r="E9" s="125" t="s">
        <v>5</v>
      </c>
      <c r="F9" s="106" t="s">
        <v>9</v>
      </c>
      <c r="G9" s="108" t="s">
        <v>12</v>
      </c>
      <c r="H9" s="127" t="s">
        <v>6</v>
      </c>
      <c r="I9" s="128"/>
      <c r="J9" s="128"/>
      <c r="K9" s="128"/>
      <c r="L9" s="128"/>
      <c r="M9" s="128"/>
    </row>
    <row r="10" spans="2:13" ht="12" customHeight="1">
      <c r="B10" s="131"/>
      <c r="C10" s="108"/>
      <c r="D10" s="123"/>
      <c r="E10" s="126"/>
      <c r="F10" s="107"/>
      <c r="G10" s="108"/>
      <c r="H10" s="129">
        <v>2006</v>
      </c>
      <c r="I10" s="129"/>
      <c r="J10" s="129">
        <v>2007</v>
      </c>
      <c r="K10" s="129"/>
      <c r="L10" s="65">
        <v>2008</v>
      </c>
      <c r="M10" s="65">
        <v>2009</v>
      </c>
    </row>
    <row r="11" spans="2:13" ht="14.25" customHeight="1">
      <c r="B11" s="131"/>
      <c r="C11" s="108"/>
      <c r="D11" s="123"/>
      <c r="E11" s="124" t="s">
        <v>39</v>
      </c>
      <c r="F11" s="107"/>
      <c r="G11" s="108"/>
      <c r="H11" s="10" t="s">
        <v>8</v>
      </c>
      <c r="I11" s="108" t="s">
        <v>7</v>
      </c>
      <c r="J11" s="10" t="s">
        <v>8</v>
      </c>
      <c r="K11" s="108" t="s">
        <v>7</v>
      </c>
      <c r="L11" s="10" t="s">
        <v>8</v>
      </c>
      <c r="M11" s="10" t="s">
        <v>8</v>
      </c>
    </row>
    <row r="12" spans="2:13" ht="9.75" customHeight="1" thickBot="1">
      <c r="B12" s="131"/>
      <c r="C12" s="108"/>
      <c r="D12" s="123"/>
      <c r="E12" s="111"/>
      <c r="F12" s="107"/>
      <c r="G12" s="108"/>
      <c r="H12" s="10" t="s">
        <v>31</v>
      </c>
      <c r="I12" s="108"/>
      <c r="J12" s="10" t="s">
        <v>31</v>
      </c>
      <c r="K12" s="108"/>
      <c r="L12" s="10" t="s">
        <v>31</v>
      </c>
      <c r="M12" s="10" t="s">
        <v>31</v>
      </c>
    </row>
    <row r="13" spans="2:13" s="3" customFormat="1" ht="12.75" customHeight="1" thickTop="1">
      <c r="B13" s="32"/>
      <c r="C13" s="55"/>
      <c r="D13" s="55"/>
      <c r="E13" s="157" t="s">
        <v>40</v>
      </c>
      <c r="F13" s="140" t="s">
        <v>63</v>
      </c>
      <c r="G13" s="162">
        <f>SUM(G15:G38)</f>
        <v>93204567</v>
      </c>
      <c r="H13" s="24">
        <f>SUM(H15,H17,H19,H27,H21,H25,H23,H33,H37,H35,H29,H31)</f>
        <v>4169307</v>
      </c>
      <c r="I13" s="138"/>
      <c r="J13" s="24">
        <f>J33+J37+J35+J29+J31</f>
        <v>17405549</v>
      </c>
      <c r="K13" s="138"/>
      <c r="L13" s="24">
        <f>L37</f>
        <v>16134400</v>
      </c>
      <c r="M13" s="24">
        <f>M37</f>
        <v>16669500</v>
      </c>
    </row>
    <row r="14" spans="2:13" s="3" customFormat="1" ht="12.75" customHeight="1">
      <c r="B14" s="33"/>
      <c r="C14" s="56"/>
      <c r="D14" s="56"/>
      <c r="E14" s="158"/>
      <c r="F14" s="141"/>
      <c r="G14" s="163"/>
      <c r="H14" s="26">
        <f>H26+H22+H24</f>
        <v>3960000</v>
      </c>
      <c r="I14" s="139"/>
      <c r="J14" s="26">
        <f>J38</f>
        <v>18250000</v>
      </c>
      <c r="K14" s="139"/>
      <c r="L14" s="26">
        <f>L38</f>
        <v>8000000</v>
      </c>
      <c r="M14" s="26">
        <f>M38</f>
        <v>8000000</v>
      </c>
    </row>
    <row r="15" spans="2:13" s="3" customFormat="1" ht="9" customHeight="1">
      <c r="B15" s="159">
        <v>1</v>
      </c>
      <c r="C15" s="161" t="s">
        <v>1</v>
      </c>
      <c r="D15" s="109">
        <v>6050</v>
      </c>
      <c r="E15" s="112" t="s">
        <v>34</v>
      </c>
      <c r="F15" s="106" t="s">
        <v>24</v>
      </c>
      <c r="G15" s="104">
        <v>53642</v>
      </c>
      <c r="H15" s="22">
        <v>53547</v>
      </c>
      <c r="I15" s="136"/>
      <c r="J15" s="30"/>
      <c r="K15" s="136"/>
      <c r="L15" s="30"/>
      <c r="M15" s="136"/>
    </row>
    <row r="16" spans="2:13" s="3" customFormat="1" ht="9" customHeight="1">
      <c r="B16" s="160"/>
      <c r="C16" s="110"/>
      <c r="D16" s="110"/>
      <c r="E16" s="113"/>
      <c r="F16" s="111"/>
      <c r="G16" s="110"/>
      <c r="H16" s="29"/>
      <c r="I16" s="137"/>
      <c r="J16" s="29"/>
      <c r="K16" s="137"/>
      <c r="L16" s="29"/>
      <c r="M16" s="137"/>
    </row>
    <row r="17" spans="2:13" s="3" customFormat="1" ht="9" customHeight="1">
      <c r="B17" s="159">
        <v>2</v>
      </c>
      <c r="C17" s="164" t="s">
        <v>1</v>
      </c>
      <c r="D17" s="109">
        <v>6050</v>
      </c>
      <c r="E17" s="112" t="s">
        <v>28</v>
      </c>
      <c r="F17" s="106" t="s">
        <v>24</v>
      </c>
      <c r="G17" s="104">
        <v>120882</v>
      </c>
      <c r="H17" s="22">
        <v>120178</v>
      </c>
      <c r="I17" s="136"/>
      <c r="J17" s="30"/>
      <c r="K17" s="136"/>
      <c r="L17" s="30"/>
      <c r="M17" s="136"/>
    </row>
    <row r="18" spans="2:13" s="3" customFormat="1" ht="9" customHeight="1">
      <c r="B18" s="160"/>
      <c r="C18" s="142"/>
      <c r="D18" s="110"/>
      <c r="E18" s="113"/>
      <c r="F18" s="111"/>
      <c r="G18" s="110"/>
      <c r="H18" s="29"/>
      <c r="I18" s="137"/>
      <c r="J18" s="29"/>
      <c r="K18" s="137"/>
      <c r="L18" s="29"/>
      <c r="M18" s="137"/>
    </row>
    <row r="19" spans="2:13" s="3" customFormat="1" ht="9" customHeight="1">
      <c r="B19" s="159">
        <v>3</v>
      </c>
      <c r="C19" s="161" t="s">
        <v>1</v>
      </c>
      <c r="D19" s="109">
        <v>6050</v>
      </c>
      <c r="E19" s="112" t="s">
        <v>29</v>
      </c>
      <c r="F19" s="106" t="s">
        <v>24</v>
      </c>
      <c r="G19" s="104">
        <v>220189</v>
      </c>
      <c r="H19" s="14">
        <v>168189</v>
      </c>
      <c r="I19" s="35"/>
      <c r="J19" s="13"/>
      <c r="K19" s="35"/>
      <c r="L19" s="13"/>
      <c r="M19" s="35"/>
    </row>
    <row r="20" spans="2:13" s="3" customFormat="1" ht="9" customHeight="1">
      <c r="B20" s="160"/>
      <c r="C20" s="110"/>
      <c r="D20" s="110"/>
      <c r="E20" s="113"/>
      <c r="F20" s="111"/>
      <c r="G20" s="105"/>
      <c r="H20" s="15"/>
      <c r="I20" s="36"/>
      <c r="J20" s="15"/>
      <c r="K20" s="36"/>
      <c r="L20" s="15"/>
      <c r="M20" s="36"/>
    </row>
    <row r="21" spans="2:13" s="3" customFormat="1" ht="9" customHeight="1">
      <c r="B21" s="109">
        <v>4</v>
      </c>
      <c r="C21" s="161" t="s">
        <v>1</v>
      </c>
      <c r="D21" s="109">
        <v>6050</v>
      </c>
      <c r="E21" s="112" t="s">
        <v>25</v>
      </c>
      <c r="F21" s="106" t="s">
        <v>24</v>
      </c>
      <c r="G21" s="104">
        <v>2840000</v>
      </c>
      <c r="H21" s="14">
        <v>606691</v>
      </c>
      <c r="I21" s="35"/>
      <c r="J21" s="13"/>
      <c r="K21" s="35"/>
      <c r="L21" s="13"/>
      <c r="M21" s="35"/>
    </row>
    <row r="22" spans="2:13" s="3" customFormat="1" ht="9" customHeight="1">
      <c r="B22" s="110"/>
      <c r="C22" s="110"/>
      <c r="D22" s="110"/>
      <c r="E22" s="113"/>
      <c r="F22" s="111"/>
      <c r="G22" s="105"/>
      <c r="H22" s="12">
        <v>2220000</v>
      </c>
      <c r="I22" s="36"/>
      <c r="J22" s="15"/>
      <c r="K22" s="36"/>
      <c r="L22" s="15"/>
      <c r="M22" s="36"/>
    </row>
    <row r="23" spans="2:13" s="3" customFormat="1" ht="9" customHeight="1">
      <c r="B23" s="109">
        <v>5</v>
      </c>
      <c r="C23" s="161" t="s">
        <v>1</v>
      </c>
      <c r="D23" s="109">
        <v>6050</v>
      </c>
      <c r="E23" s="97" t="s">
        <v>26</v>
      </c>
      <c r="F23" s="106" t="s">
        <v>24</v>
      </c>
      <c r="G23" s="104">
        <v>2230000</v>
      </c>
      <c r="H23" s="14">
        <v>488191</v>
      </c>
      <c r="I23" s="35"/>
      <c r="J23" s="13"/>
      <c r="K23" s="35"/>
      <c r="L23" s="13"/>
      <c r="M23" s="35"/>
    </row>
    <row r="24" spans="2:13" s="3" customFormat="1" ht="9" customHeight="1">
      <c r="B24" s="110"/>
      <c r="C24" s="110"/>
      <c r="D24" s="110"/>
      <c r="E24" s="97"/>
      <c r="F24" s="111"/>
      <c r="G24" s="105"/>
      <c r="H24" s="12">
        <v>1740000</v>
      </c>
      <c r="I24" s="36"/>
      <c r="J24" s="15"/>
      <c r="K24" s="36"/>
      <c r="L24" s="15"/>
      <c r="M24" s="36"/>
    </row>
    <row r="25" spans="2:13" s="3" customFormat="1" ht="9" customHeight="1">
      <c r="B25" s="109">
        <v>6</v>
      </c>
      <c r="C25" s="161" t="s">
        <v>1</v>
      </c>
      <c r="D25" s="109">
        <v>6050</v>
      </c>
      <c r="E25" s="112" t="s">
        <v>22</v>
      </c>
      <c r="F25" s="106" t="s">
        <v>20</v>
      </c>
      <c r="G25" s="104">
        <v>2698939</v>
      </c>
      <c r="H25" s="14">
        <v>2573000</v>
      </c>
      <c r="I25" s="37"/>
      <c r="J25" s="48"/>
      <c r="K25" s="37"/>
      <c r="L25" s="48"/>
      <c r="M25" s="37"/>
    </row>
    <row r="26" spans="2:13" s="3" customFormat="1" ht="9" customHeight="1">
      <c r="B26" s="110"/>
      <c r="C26" s="110"/>
      <c r="D26" s="110"/>
      <c r="E26" s="113"/>
      <c r="F26" s="111"/>
      <c r="G26" s="105"/>
      <c r="H26" s="12"/>
      <c r="I26" s="37"/>
      <c r="J26" s="15"/>
      <c r="K26" s="37"/>
      <c r="L26" s="15"/>
      <c r="M26" s="37"/>
    </row>
    <row r="27" spans="2:13" s="3" customFormat="1" ht="9" customHeight="1">
      <c r="B27" s="109">
        <v>7</v>
      </c>
      <c r="C27" s="164" t="s">
        <v>1</v>
      </c>
      <c r="D27" s="109">
        <v>6050</v>
      </c>
      <c r="E27" s="112" t="s">
        <v>30</v>
      </c>
      <c r="F27" s="106" t="s">
        <v>24</v>
      </c>
      <c r="G27" s="104">
        <v>64660</v>
      </c>
      <c r="H27" s="22">
        <v>54660</v>
      </c>
      <c r="I27" s="134"/>
      <c r="J27" s="22"/>
      <c r="K27" s="134"/>
      <c r="L27" s="22"/>
      <c r="M27" s="134"/>
    </row>
    <row r="28" spans="2:13" s="3" customFormat="1" ht="9" customHeight="1">
      <c r="B28" s="110"/>
      <c r="C28" s="142"/>
      <c r="D28" s="110"/>
      <c r="E28" s="113"/>
      <c r="F28" s="111"/>
      <c r="G28" s="110"/>
      <c r="H28" s="23"/>
      <c r="I28" s="135"/>
      <c r="J28" s="23"/>
      <c r="K28" s="135"/>
      <c r="L28" s="23"/>
      <c r="M28" s="135"/>
    </row>
    <row r="29" spans="2:13" s="3" customFormat="1" ht="9" customHeight="1">
      <c r="B29" s="109">
        <v>8</v>
      </c>
      <c r="C29" s="164" t="s">
        <v>1</v>
      </c>
      <c r="D29" s="109">
        <v>6050</v>
      </c>
      <c r="E29" s="112" t="s">
        <v>88</v>
      </c>
      <c r="F29" s="106" t="s">
        <v>36</v>
      </c>
      <c r="G29" s="104">
        <v>10000</v>
      </c>
      <c r="H29" s="22">
        <v>1300</v>
      </c>
      <c r="I29" s="134"/>
      <c r="J29" s="22">
        <v>8700</v>
      </c>
      <c r="K29" s="134"/>
      <c r="L29" s="22"/>
      <c r="M29" s="134"/>
    </row>
    <row r="30" spans="2:13" s="3" customFormat="1" ht="6.75" customHeight="1">
      <c r="B30" s="110"/>
      <c r="C30" s="142"/>
      <c r="D30" s="110"/>
      <c r="E30" s="113"/>
      <c r="F30" s="111"/>
      <c r="G30" s="110"/>
      <c r="H30" s="23"/>
      <c r="I30" s="135"/>
      <c r="J30" s="23"/>
      <c r="K30" s="135"/>
      <c r="L30" s="23"/>
      <c r="M30" s="135"/>
    </row>
    <row r="31" spans="2:13" s="3" customFormat="1" ht="9" customHeight="1">
      <c r="B31" s="109">
        <v>9</v>
      </c>
      <c r="C31" s="164" t="s">
        <v>1</v>
      </c>
      <c r="D31" s="109">
        <v>6050</v>
      </c>
      <c r="E31" s="112" t="s">
        <v>92</v>
      </c>
      <c r="F31" s="106" t="s">
        <v>36</v>
      </c>
      <c r="G31" s="104">
        <v>40000</v>
      </c>
      <c r="H31" s="22">
        <v>133</v>
      </c>
      <c r="I31" s="134"/>
      <c r="J31" s="22">
        <v>39867</v>
      </c>
      <c r="K31" s="134"/>
      <c r="L31" s="22"/>
      <c r="M31" s="134"/>
    </row>
    <row r="32" spans="2:13" s="3" customFormat="1" ht="9" customHeight="1">
      <c r="B32" s="110"/>
      <c r="C32" s="142"/>
      <c r="D32" s="110"/>
      <c r="E32" s="113"/>
      <c r="F32" s="111"/>
      <c r="G32" s="110"/>
      <c r="H32" s="23"/>
      <c r="I32" s="135"/>
      <c r="J32" s="23"/>
      <c r="K32" s="135"/>
      <c r="L32" s="23"/>
      <c r="M32" s="135"/>
    </row>
    <row r="33" spans="2:13" ht="9" customHeight="1">
      <c r="B33" s="109">
        <v>10</v>
      </c>
      <c r="C33" s="164" t="s">
        <v>1</v>
      </c>
      <c r="D33" s="109">
        <v>6050</v>
      </c>
      <c r="E33" s="112" t="s">
        <v>54</v>
      </c>
      <c r="F33" s="106" t="s">
        <v>36</v>
      </c>
      <c r="G33" s="104">
        <v>1100000</v>
      </c>
      <c r="H33" s="22">
        <v>24400</v>
      </c>
      <c r="I33" s="134"/>
      <c r="J33" s="22">
        <v>1075600</v>
      </c>
      <c r="K33" s="134"/>
      <c r="L33" s="22"/>
      <c r="M33" s="134"/>
    </row>
    <row r="34" spans="2:13" ht="6" customHeight="1">
      <c r="B34" s="110"/>
      <c r="C34" s="142"/>
      <c r="D34" s="110"/>
      <c r="E34" s="113"/>
      <c r="F34" s="111"/>
      <c r="G34" s="110"/>
      <c r="H34" s="23"/>
      <c r="I34" s="135"/>
      <c r="J34" s="23"/>
      <c r="K34" s="135"/>
      <c r="L34" s="23"/>
      <c r="M34" s="135"/>
    </row>
    <row r="35" spans="2:13" ht="10.5" customHeight="1">
      <c r="B35" s="109">
        <v>11</v>
      </c>
      <c r="C35" s="164" t="s">
        <v>1</v>
      </c>
      <c r="D35" s="109">
        <v>6050</v>
      </c>
      <c r="E35" s="112" t="s">
        <v>86</v>
      </c>
      <c r="F35" s="106" t="s">
        <v>36</v>
      </c>
      <c r="G35" s="104">
        <v>140000</v>
      </c>
      <c r="H35" s="22">
        <v>10000</v>
      </c>
      <c r="I35" s="134"/>
      <c r="J35" s="22">
        <v>130000</v>
      </c>
      <c r="K35" s="75"/>
      <c r="L35" s="54"/>
      <c r="M35" s="75"/>
    </row>
    <row r="36" spans="2:13" ht="9.75" customHeight="1">
      <c r="B36" s="110"/>
      <c r="C36" s="142"/>
      <c r="D36" s="110"/>
      <c r="E36" s="113"/>
      <c r="F36" s="111"/>
      <c r="G36" s="110"/>
      <c r="H36" s="23"/>
      <c r="I36" s="135"/>
      <c r="J36" s="23"/>
      <c r="K36" s="80"/>
      <c r="L36" s="54"/>
      <c r="M36" s="75"/>
    </row>
    <row r="37" spans="2:13" ht="9" customHeight="1">
      <c r="B37" s="109">
        <v>12</v>
      </c>
      <c r="C37" s="164" t="s">
        <v>1</v>
      </c>
      <c r="D37" s="109">
        <v>6050</v>
      </c>
      <c r="E37" s="97" t="s">
        <v>59</v>
      </c>
      <c r="F37" s="106" t="s">
        <v>63</v>
      </c>
      <c r="G37" s="104">
        <v>83686255</v>
      </c>
      <c r="H37" s="22">
        <v>69018</v>
      </c>
      <c r="I37" s="134"/>
      <c r="J37" s="22">
        <v>16151382</v>
      </c>
      <c r="K37" s="165"/>
      <c r="L37" s="22">
        <v>16134400</v>
      </c>
      <c r="M37" s="22">
        <v>16669500</v>
      </c>
    </row>
    <row r="38" spans="2:13" ht="9" customHeight="1">
      <c r="B38" s="110"/>
      <c r="C38" s="142"/>
      <c r="D38" s="110"/>
      <c r="E38" s="97"/>
      <c r="F38" s="111"/>
      <c r="G38" s="110"/>
      <c r="H38" s="23"/>
      <c r="I38" s="135"/>
      <c r="J38" s="23">
        <v>18250000</v>
      </c>
      <c r="K38" s="135"/>
      <c r="L38" s="23">
        <v>8000000</v>
      </c>
      <c r="M38" s="23">
        <v>8000000</v>
      </c>
    </row>
    <row r="39" spans="2:13" ht="12.75" customHeight="1">
      <c r="B39" s="18"/>
      <c r="C39" s="94"/>
      <c r="D39" s="19"/>
      <c r="E39" s="166" t="s">
        <v>81</v>
      </c>
      <c r="F39" s="94" t="s">
        <v>49</v>
      </c>
      <c r="G39" s="92">
        <f>SUM(G41:G111)</f>
        <v>20527338</v>
      </c>
      <c r="H39" s="25">
        <f>H41+H43+H45+H47+H49+H62+H64+H68+H76+H78+H80+H82+H86+H90+H92+H94+H96+H98+H100+H102+H110+H53+H51+H55+H66+H70+H72+H74+H108+H104+H84+H88+H106</f>
        <v>1242250</v>
      </c>
      <c r="I39" s="25">
        <f>I41+I43+I45+I47+I49+I62+I64+I68+I76+I78+I80+I82+I86+I90+I92+I94+I96+I98+I100+I102</f>
        <v>0</v>
      </c>
      <c r="J39" s="25">
        <f>J41+J43+J45+J47+J49+J62+J64+J68+J76+J78+J80+J82+J86+J90+J92+J94+J96+J98+J100+J102+J110+J53+J51+J55+J66+J70+J72+J74+J108+J104+J84+J88+J106</f>
        <v>18386168</v>
      </c>
      <c r="K39" s="52"/>
      <c r="L39" s="52"/>
      <c r="M39" s="52"/>
    </row>
    <row r="40" spans="2:13" ht="9" customHeight="1">
      <c r="B40" s="20"/>
      <c r="C40" s="95"/>
      <c r="D40" s="21"/>
      <c r="E40" s="167"/>
      <c r="F40" s="95"/>
      <c r="G40" s="93"/>
      <c r="H40" s="26"/>
      <c r="I40" s="51"/>
      <c r="J40" s="51"/>
      <c r="K40" s="51"/>
      <c r="L40" s="51"/>
      <c r="M40" s="51"/>
    </row>
    <row r="41" spans="2:13" ht="15.75" customHeight="1">
      <c r="B41" s="109">
        <v>13</v>
      </c>
      <c r="C41" s="121">
        <v>60016</v>
      </c>
      <c r="D41" s="121">
        <v>6050</v>
      </c>
      <c r="E41" s="99" t="s">
        <v>48</v>
      </c>
      <c r="F41" s="130" t="s">
        <v>36</v>
      </c>
      <c r="G41" s="118">
        <v>1955000</v>
      </c>
      <c r="H41" s="22">
        <v>70487</v>
      </c>
      <c r="I41" s="49"/>
      <c r="J41" s="82">
        <v>1884513</v>
      </c>
      <c r="K41" s="49"/>
      <c r="L41" s="49"/>
      <c r="M41" s="49"/>
    </row>
    <row r="42" spans="2:13" ht="11.25" customHeight="1">
      <c r="B42" s="110"/>
      <c r="C42" s="119"/>
      <c r="D42" s="119"/>
      <c r="E42" s="90"/>
      <c r="F42" s="100"/>
      <c r="G42" s="119"/>
      <c r="H42" s="23"/>
      <c r="I42" s="50"/>
      <c r="J42" s="86"/>
      <c r="K42" s="50"/>
      <c r="L42" s="50"/>
      <c r="M42" s="50"/>
    </row>
    <row r="43" spans="2:13" ht="10.5" customHeight="1">
      <c r="B43" s="109">
        <v>14</v>
      </c>
      <c r="C43" s="121">
        <v>60016</v>
      </c>
      <c r="D43" s="121">
        <v>6050</v>
      </c>
      <c r="E43" s="99" t="s">
        <v>55</v>
      </c>
      <c r="F43" s="130" t="s">
        <v>36</v>
      </c>
      <c r="G43" s="118">
        <v>1850000</v>
      </c>
      <c r="H43" s="22">
        <v>39596</v>
      </c>
      <c r="I43" s="63"/>
      <c r="J43" s="82">
        <v>1810404</v>
      </c>
      <c r="K43" s="63"/>
      <c r="L43" s="63"/>
      <c r="M43" s="63"/>
    </row>
    <row r="44" spans="2:13" ht="6.75" customHeight="1">
      <c r="B44" s="110"/>
      <c r="C44" s="119"/>
      <c r="D44" s="119"/>
      <c r="E44" s="90"/>
      <c r="F44" s="100"/>
      <c r="G44" s="119"/>
      <c r="H44" s="23"/>
      <c r="I44" s="63"/>
      <c r="J44" s="86"/>
      <c r="K44" s="63"/>
      <c r="L44" s="63"/>
      <c r="M44" s="63"/>
    </row>
    <row r="45" spans="2:20" ht="10.5" customHeight="1">
      <c r="B45" s="109">
        <v>15</v>
      </c>
      <c r="C45" s="121">
        <v>60016</v>
      </c>
      <c r="D45" s="121">
        <v>6050</v>
      </c>
      <c r="E45" s="112" t="s">
        <v>37</v>
      </c>
      <c r="F45" s="106" t="s">
        <v>24</v>
      </c>
      <c r="G45" s="104">
        <v>213762</v>
      </c>
      <c r="H45" s="22">
        <v>138576</v>
      </c>
      <c r="I45" s="49"/>
      <c r="J45" s="89"/>
      <c r="K45" s="49"/>
      <c r="L45" s="49"/>
      <c r="M45" s="49"/>
      <c r="N45" s="68"/>
      <c r="O45" s="68"/>
      <c r="P45" s="68"/>
      <c r="Q45" s="68"/>
      <c r="R45" s="68"/>
      <c r="S45" s="68"/>
      <c r="T45" s="68"/>
    </row>
    <row r="46" spans="2:20" ht="6" customHeight="1">
      <c r="B46" s="110"/>
      <c r="C46" s="119"/>
      <c r="D46" s="119"/>
      <c r="E46" s="113"/>
      <c r="F46" s="111"/>
      <c r="G46" s="105"/>
      <c r="H46" s="23"/>
      <c r="I46" s="50"/>
      <c r="J46" s="89"/>
      <c r="K46" s="63"/>
      <c r="L46" s="63"/>
      <c r="M46" s="63"/>
      <c r="N46" s="69"/>
      <c r="O46" s="69"/>
      <c r="P46" s="69"/>
      <c r="Q46" s="69"/>
      <c r="R46" s="69"/>
      <c r="S46" s="69"/>
      <c r="T46" s="69"/>
    </row>
    <row r="47" spans="2:20" ht="9.75" customHeight="1">
      <c r="B47" s="109">
        <v>16</v>
      </c>
      <c r="C47" s="121">
        <v>60016</v>
      </c>
      <c r="D47" s="121">
        <v>6050</v>
      </c>
      <c r="E47" s="112" t="s">
        <v>38</v>
      </c>
      <c r="F47" s="106" t="s">
        <v>24</v>
      </c>
      <c r="G47" s="104">
        <v>165993</v>
      </c>
      <c r="H47" s="22">
        <v>159923</v>
      </c>
      <c r="I47" s="49"/>
      <c r="J47" s="83"/>
      <c r="K47" s="49"/>
      <c r="L47" s="49"/>
      <c r="M47" s="49"/>
      <c r="N47" s="69"/>
      <c r="O47" s="69"/>
      <c r="P47" s="69"/>
      <c r="Q47" s="69"/>
      <c r="R47" s="69"/>
      <c r="S47" s="69"/>
      <c r="T47" s="69"/>
    </row>
    <row r="48" spans="2:20" ht="6" customHeight="1">
      <c r="B48" s="110"/>
      <c r="C48" s="119"/>
      <c r="D48" s="119"/>
      <c r="E48" s="113"/>
      <c r="F48" s="111"/>
      <c r="G48" s="105"/>
      <c r="H48" s="23"/>
      <c r="I48" s="50"/>
      <c r="J48" s="85"/>
      <c r="K48" s="50"/>
      <c r="L48" s="50"/>
      <c r="M48" s="50"/>
      <c r="N48" s="69"/>
      <c r="O48" s="69"/>
      <c r="P48" s="69"/>
      <c r="Q48" s="69"/>
      <c r="R48" s="69"/>
      <c r="S48" s="69"/>
      <c r="T48" s="69"/>
    </row>
    <row r="49" spans="2:13" ht="9.75" customHeight="1">
      <c r="B49" s="109">
        <v>17</v>
      </c>
      <c r="C49" s="121">
        <v>60016</v>
      </c>
      <c r="D49" s="121">
        <v>6050</v>
      </c>
      <c r="E49" s="99" t="s">
        <v>35</v>
      </c>
      <c r="F49" s="130" t="s">
        <v>15</v>
      </c>
      <c r="G49" s="118">
        <v>1066574</v>
      </c>
      <c r="H49" s="22">
        <v>348910</v>
      </c>
      <c r="I49" s="49"/>
      <c r="J49" s="83"/>
      <c r="K49" s="49"/>
      <c r="L49" s="49"/>
      <c r="M49" s="49"/>
    </row>
    <row r="50" spans="2:13" ht="7.5" customHeight="1">
      <c r="B50" s="110"/>
      <c r="C50" s="119"/>
      <c r="D50" s="119"/>
      <c r="E50" s="90"/>
      <c r="F50" s="100"/>
      <c r="G50" s="119"/>
      <c r="H50" s="23"/>
      <c r="I50" s="50"/>
      <c r="J50" s="85"/>
      <c r="K50" s="50"/>
      <c r="L50" s="50"/>
      <c r="M50" s="50"/>
    </row>
    <row r="51" spans="2:13" ht="10.5" customHeight="1">
      <c r="B51" s="109">
        <v>18</v>
      </c>
      <c r="C51" s="121">
        <v>60016</v>
      </c>
      <c r="D51" s="121">
        <v>6050</v>
      </c>
      <c r="E51" s="112" t="s">
        <v>73</v>
      </c>
      <c r="F51" s="130" t="s">
        <v>36</v>
      </c>
      <c r="G51" s="118">
        <v>416481</v>
      </c>
      <c r="H51" s="22">
        <v>16481</v>
      </c>
      <c r="I51" s="49"/>
      <c r="J51" s="82">
        <v>400000</v>
      </c>
      <c r="K51" s="63"/>
      <c r="L51" s="63"/>
      <c r="M51" s="63"/>
    </row>
    <row r="52" spans="2:13" ht="6" customHeight="1">
      <c r="B52" s="110"/>
      <c r="C52" s="119"/>
      <c r="D52" s="119"/>
      <c r="E52" s="113"/>
      <c r="F52" s="100"/>
      <c r="G52" s="119"/>
      <c r="H52" s="23"/>
      <c r="I52" s="50"/>
      <c r="J52" s="86"/>
      <c r="K52" s="63"/>
      <c r="L52" s="63"/>
      <c r="M52" s="63"/>
    </row>
    <row r="53" spans="2:13" ht="11.25" customHeight="1">
      <c r="B53" s="109">
        <v>19</v>
      </c>
      <c r="C53" s="121">
        <v>60016</v>
      </c>
      <c r="D53" s="121">
        <v>6050</v>
      </c>
      <c r="E53" s="112" t="s">
        <v>72</v>
      </c>
      <c r="F53" s="130" t="s">
        <v>36</v>
      </c>
      <c r="G53" s="118">
        <v>678067</v>
      </c>
      <c r="H53" s="22">
        <v>18067</v>
      </c>
      <c r="I53" s="49"/>
      <c r="J53" s="82">
        <v>660000</v>
      </c>
      <c r="K53" s="49"/>
      <c r="L53" s="49"/>
      <c r="M53" s="49"/>
    </row>
    <row r="54" spans="2:13" ht="7.5" customHeight="1">
      <c r="B54" s="110"/>
      <c r="C54" s="119"/>
      <c r="D54" s="119"/>
      <c r="E54" s="113"/>
      <c r="F54" s="100"/>
      <c r="G54" s="119"/>
      <c r="H54" s="23"/>
      <c r="I54" s="50"/>
      <c r="J54" s="86"/>
      <c r="K54" s="63"/>
      <c r="L54" s="63"/>
      <c r="M54" s="63"/>
    </row>
    <row r="55" spans="2:13" ht="10.5" customHeight="1">
      <c r="B55" s="109">
        <v>20</v>
      </c>
      <c r="C55" s="121">
        <v>60016</v>
      </c>
      <c r="D55" s="121">
        <v>6050</v>
      </c>
      <c r="E55" s="112" t="s">
        <v>74</v>
      </c>
      <c r="F55" s="130" t="s">
        <v>36</v>
      </c>
      <c r="G55" s="118">
        <v>811120</v>
      </c>
      <c r="H55" s="22">
        <v>21120</v>
      </c>
      <c r="I55" s="49"/>
      <c r="J55" s="82">
        <v>790000</v>
      </c>
      <c r="K55" s="49"/>
      <c r="L55" s="49"/>
      <c r="M55" s="49"/>
    </row>
    <row r="56" spans="2:13" ht="6" customHeight="1">
      <c r="B56" s="110"/>
      <c r="C56" s="119"/>
      <c r="D56" s="119"/>
      <c r="E56" s="113"/>
      <c r="F56" s="100"/>
      <c r="G56" s="119"/>
      <c r="H56" s="23"/>
      <c r="I56" s="50"/>
      <c r="J56" s="86"/>
      <c r="K56" s="50"/>
      <c r="L56" s="50"/>
      <c r="M56" s="50"/>
    </row>
    <row r="57" spans="1:13" ht="2.25" customHeight="1">
      <c r="A57" s="69"/>
      <c r="B57" s="70"/>
      <c r="C57" s="70"/>
      <c r="D57" s="70"/>
      <c r="E57" s="71"/>
      <c r="F57" s="72"/>
      <c r="G57" s="70"/>
      <c r="H57" s="73"/>
      <c r="I57" s="74"/>
      <c r="J57" s="74"/>
      <c r="K57" s="74"/>
      <c r="L57" s="74"/>
      <c r="M57" s="74"/>
    </row>
    <row r="58" spans="1:13" ht="10.5" customHeight="1">
      <c r="A58" s="69"/>
      <c r="B58" s="131" t="s">
        <v>2</v>
      </c>
      <c r="C58" s="108" t="s">
        <v>3</v>
      </c>
      <c r="D58" s="122" t="s">
        <v>4</v>
      </c>
      <c r="E58" s="125" t="s">
        <v>5</v>
      </c>
      <c r="F58" s="106" t="s">
        <v>9</v>
      </c>
      <c r="G58" s="108" t="s">
        <v>12</v>
      </c>
      <c r="H58" s="127" t="s">
        <v>6</v>
      </c>
      <c r="I58" s="128"/>
      <c r="J58" s="128"/>
      <c r="K58" s="128"/>
      <c r="L58" s="128"/>
      <c r="M58" s="128"/>
    </row>
    <row r="59" spans="2:13" ht="10.5" customHeight="1">
      <c r="B59" s="131"/>
      <c r="C59" s="108"/>
      <c r="D59" s="123"/>
      <c r="E59" s="126"/>
      <c r="F59" s="107"/>
      <c r="G59" s="108"/>
      <c r="H59" s="129">
        <v>2006</v>
      </c>
      <c r="I59" s="129"/>
      <c r="J59" s="129">
        <v>2007</v>
      </c>
      <c r="K59" s="129"/>
      <c r="L59" s="65">
        <v>2008</v>
      </c>
      <c r="M59" s="65">
        <v>2009</v>
      </c>
    </row>
    <row r="60" spans="2:13" ht="10.5" customHeight="1">
      <c r="B60" s="131"/>
      <c r="C60" s="108"/>
      <c r="D60" s="123"/>
      <c r="E60" s="124" t="s">
        <v>39</v>
      </c>
      <c r="F60" s="107"/>
      <c r="G60" s="108"/>
      <c r="H60" s="10" t="s">
        <v>8</v>
      </c>
      <c r="I60" s="108" t="s">
        <v>7</v>
      </c>
      <c r="J60" s="10" t="s">
        <v>8</v>
      </c>
      <c r="K60" s="108" t="s">
        <v>7</v>
      </c>
      <c r="L60" s="10" t="s">
        <v>8</v>
      </c>
      <c r="M60" s="10" t="s">
        <v>8</v>
      </c>
    </row>
    <row r="61" spans="2:13" ht="10.5" customHeight="1">
      <c r="B61" s="131"/>
      <c r="C61" s="108"/>
      <c r="D61" s="123"/>
      <c r="E61" s="111"/>
      <c r="F61" s="107"/>
      <c r="G61" s="108"/>
      <c r="H61" s="10" t="s">
        <v>31</v>
      </c>
      <c r="I61" s="108"/>
      <c r="J61" s="10" t="s">
        <v>31</v>
      </c>
      <c r="K61" s="108"/>
      <c r="L61" s="10" t="s">
        <v>31</v>
      </c>
      <c r="M61" s="10" t="s">
        <v>31</v>
      </c>
    </row>
    <row r="62" spans="2:13" ht="10.5" customHeight="1">
      <c r="B62" s="109">
        <v>21</v>
      </c>
      <c r="C62" s="121">
        <v>60016</v>
      </c>
      <c r="D62" s="121">
        <v>6050</v>
      </c>
      <c r="E62" s="112" t="s">
        <v>71</v>
      </c>
      <c r="F62" s="130" t="s">
        <v>36</v>
      </c>
      <c r="G62" s="118">
        <v>1270000</v>
      </c>
      <c r="H62" s="82">
        <v>30000</v>
      </c>
      <c r="I62" s="83"/>
      <c r="J62" s="82">
        <v>1240000</v>
      </c>
      <c r="K62" s="49"/>
      <c r="L62" s="49"/>
      <c r="M62" s="49"/>
    </row>
    <row r="63" spans="2:13" ht="6" customHeight="1">
      <c r="B63" s="110"/>
      <c r="C63" s="119"/>
      <c r="D63" s="119"/>
      <c r="E63" s="113"/>
      <c r="F63" s="100"/>
      <c r="G63" s="119"/>
      <c r="H63" s="84"/>
      <c r="I63" s="85"/>
      <c r="J63" s="86"/>
      <c r="K63" s="63"/>
      <c r="L63" s="63"/>
      <c r="M63" s="63"/>
    </row>
    <row r="64" spans="2:13" ht="10.5" customHeight="1">
      <c r="B64" s="121">
        <v>22</v>
      </c>
      <c r="C64" s="121">
        <v>60016</v>
      </c>
      <c r="D64" s="121">
        <v>6050</v>
      </c>
      <c r="E64" s="112" t="s">
        <v>64</v>
      </c>
      <c r="F64" s="130" t="s">
        <v>36</v>
      </c>
      <c r="G64" s="118">
        <v>912000</v>
      </c>
      <c r="H64" s="82">
        <v>21631</v>
      </c>
      <c r="I64" s="83"/>
      <c r="J64" s="82">
        <v>890369</v>
      </c>
      <c r="K64" s="49"/>
      <c r="L64" s="49"/>
      <c r="M64" s="49"/>
    </row>
    <row r="65" spans="2:13" ht="6" customHeight="1">
      <c r="B65" s="119"/>
      <c r="C65" s="119"/>
      <c r="D65" s="119"/>
      <c r="E65" s="113"/>
      <c r="F65" s="100"/>
      <c r="G65" s="119"/>
      <c r="H65" s="84"/>
      <c r="I65" s="85"/>
      <c r="J65" s="86"/>
      <c r="K65" s="50"/>
      <c r="L65" s="50"/>
      <c r="M65" s="50"/>
    </row>
    <row r="66" spans="2:13" ht="10.5" customHeight="1">
      <c r="B66" s="109">
        <v>23</v>
      </c>
      <c r="C66" s="121">
        <v>60016</v>
      </c>
      <c r="D66" s="121">
        <v>6050</v>
      </c>
      <c r="E66" s="112" t="s">
        <v>75</v>
      </c>
      <c r="F66" s="130" t="s">
        <v>36</v>
      </c>
      <c r="G66" s="118">
        <v>950000</v>
      </c>
      <c r="H66" s="82">
        <v>28060</v>
      </c>
      <c r="I66" s="83"/>
      <c r="J66" s="82">
        <v>921940</v>
      </c>
      <c r="K66" s="49"/>
      <c r="L66" s="49"/>
      <c r="M66" s="49"/>
    </row>
    <row r="67" spans="2:13" ht="6" customHeight="1">
      <c r="B67" s="110"/>
      <c r="C67" s="119"/>
      <c r="D67" s="119"/>
      <c r="E67" s="113"/>
      <c r="F67" s="100"/>
      <c r="G67" s="119"/>
      <c r="H67" s="84"/>
      <c r="I67" s="85"/>
      <c r="J67" s="86"/>
      <c r="K67" s="50"/>
      <c r="L67" s="50"/>
      <c r="M67" s="50"/>
    </row>
    <row r="68" spans="2:13" ht="10.5" customHeight="1">
      <c r="B68" s="121">
        <v>24</v>
      </c>
      <c r="C68" s="121">
        <v>60016</v>
      </c>
      <c r="D68" s="121">
        <v>6050</v>
      </c>
      <c r="E68" s="112" t="s">
        <v>56</v>
      </c>
      <c r="F68" s="130" t="s">
        <v>36</v>
      </c>
      <c r="G68" s="118">
        <v>720000</v>
      </c>
      <c r="H68" s="82">
        <v>19542</v>
      </c>
      <c r="I68" s="83"/>
      <c r="J68" s="82">
        <v>700458</v>
      </c>
      <c r="K68" s="49"/>
      <c r="L68" s="49"/>
      <c r="M68" s="49"/>
    </row>
    <row r="69" spans="2:13" ht="9.75" customHeight="1">
      <c r="B69" s="119"/>
      <c r="C69" s="119"/>
      <c r="D69" s="119"/>
      <c r="E69" s="113"/>
      <c r="F69" s="100"/>
      <c r="G69" s="119"/>
      <c r="H69" s="84"/>
      <c r="I69" s="85"/>
      <c r="J69" s="86"/>
      <c r="K69" s="50"/>
      <c r="L69" s="50"/>
      <c r="M69" s="50"/>
    </row>
    <row r="70" spans="2:13" ht="10.5" customHeight="1">
      <c r="B70" s="109">
        <v>25</v>
      </c>
      <c r="C70" s="121">
        <v>60016</v>
      </c>
      <c r="D70" s="121">
        <v>6050</v>
      </c>
      <c r="E70" s="112" t="s">
        <v>76</v>
      </c>
      <c r="F70" s="130" t="s">
        <v>36</v>
      </c>
      <c r="G70" s="118">
        <v>419133</v>
      </c>
      <c r="H70" s="82">
        <v>19133</v>
      </c>
      <c r="I70" s="83"/>
      <c r="J70" s="82">
        <v>400000</v>
      </c>
      <c r="K70" s="49"/>
      <c r="L70" s="49"/>
      <c r="M70" s="49"/>
    </row>
    <row r="71" spans="2:13" ht="6" customHeight="1">
      <c r="B71" s="110"/>
      <c r="C71" s="119"/>
      <c r="D71" s="119"/>
      <c r="E71" s="113"/>
      <c r="F71" s="100"/>
      <c r="G71" s="119"/>
      <c r="H71" s="84"/>
      <c r="I71" s="85"/>
      <c r="J71" s="86"/>
      <c r="K71" s="50"/>
      <c r="L71" s="50"/>
      <c r="M71" s="50"/>
    </row>
    <row r="72" spans="2:13" ht="10.5" customHeight="1">
      <c r="B72" s="121">
        <v>26</v>
      </c>
      <c r="C72" s="121">
        <v>60016</v>
      </c>
      <c r="D72" s="121">
        <v>6050</v>
      </c>
      <c r="E72" s="112" t="s">
        <v>77</v>
      </c>
      <c r="F72" s="130" t="s">
        <v>36</v>
      </c>
      <c r="G72" s="118">
        <v>525133</v>
      </c>
      <c r="H72" s="82">
        <v>25133</v>
      </c>
      <c r="I72" s="83"/>
      <c r="J72" s="82">
        <v>500000</v>
      </c>
      <c r="K72" s="49"/>
      <c r="L72" s="49"/>
      <c r="M72" s="49"/>
    </row>
    <row r="73" spans="2:13" ht="10.5" customHeight="1">
      <c r="B73" s="119"/>
      <c r="C73" s="119"/>
      <c r="D73" s="119"/>
      <c r="E73" s="113"/>
      <c r="F73" s="100"/>
      <c r="G73" s="119"/>
      <c r="H73" s="84"/>
      <c r="I73" s="85"/>
      <c r="J73" s="86"/>
      <c r="K73" s="50"/>
      <c r="L73" s="50"/>
      <c r="M73" s="50"/>
    </row>
    <row r="74" spans="2:13" ht="10.5" customHeight="1">
      <c r="B74" s="109">
        <v>27</v>
      </c>
      <c r="C74" s="121">
        <v>60016</v>
      </c>
      <c r="D74" s="121">
        <v>6050</v>
      </c>
      <c r="E74" s="112" t="s">
        <v>78</v>
      </c>
      <c r="F74" s="130" t="s">
        <v>36</v>
      </c>
      <c r="G74" s="118">
        <v>440133</v>
      </c>
      <c r="H74" s="82">
        <v>40133</v>
      </c>
      <c r="I74" s="83"/>
      <c r="J74" s="82">
        <v>400000</v>
      </c>
      <c r="K74" s="49"/>
      <c r="L74" s="49"/>
      <c r="M74" s="49"/>
    </row>
    <row r="75" spans="2:13" ht="6" customHeight="1">
      <c r="B75" s="110"/>
      <c r="C75" s="119"/>
      <c r="D75" s="119"/>
      <c r="E75" s="113"/>
      <c r="F75" s="100"/>
      <c r="G75" s="119"/>
      <c r="H75" s="84"/>
      <c r="I75" s="85"/>
      <c r="J75" s="86"/>
      <c r="K75" s="50"/>
      <c r="L75" s="50"/>
      <c r="M75" s="50"/>
    </row>
    <row r="76" spans="2:13" ht="10.5" customHeight="1">
      <c r="B76" s="121">
        <v>28</v>
      </c>
      <c r="C76" s="121">
        <v>60016</v>
      </c>
      <c r="D76" s="121">
        <v>6050</v>
      </c>
      <c r="E76" s="112" t="s">
        <v>65</v>
      </c>
      <c r="F76" s="130" t="s">
        <v>36</v>
      </c>
      <c r="G76" s="118">
        <v>77930</v>
      </c>
      <c r="H76" s="82">
        <v>7930</v>
      </c>
      <c r="I76" s="83"/>
      <c r="J76" s="82">
        <v>70000</v>
      </c>
      <c r="K76" s="63"/>
      <c r="L76" s="63"/>
      <c r="M76" s="63"/>
    </row>
    <row r="77" spans="2:13" ht="6" customHeight="1">
      <c r="B77" s="119"/>
      <c r="C77" s="119"/>
      <c r="D77" s="119"/>
      <c r="E77" s="113"/>
      <c r="F77" s="100"/>
      <c r="G77" s="119"/>
      <c r="H77" s="84"/>
      <c r="I77" s="85"/>
      <c r="J77" s="86"/>
      <c r="K77" s="63"/>
      <c r="L77" s="63"/>
      <c r="M77" s="63"/>
    </row>
    <row r="78" spans="2:13" ht="10.5" customHeight="1">
      <c r="B78" s="109">
        <v>29</v>
      </c>
      <c r="C78" s="121">
        <v>60016</v>
      </c>
      <c r="D78" s="121">
        <v>6050</v>
      </c>
      <c r="E78" s="112" t="s">
        <v>87</v>
      </c>
      <c r="F78" s="130" t="s">
        <v>36</v>
      </c>
      <c r="G78" s="104">
        <v>1055000</v>
      </c>
      <c r="H78" s="82">
        <v>218</v>
      </c>
      <c r="I78" s="83"/>
      <c r="J78" s="82">
        <v>1054782</v>
      </c>
      <c r="K78" s="49"/>
      <c r="L78" s="49"/>
      <c r="M78" s="49"/>
    </row>
    <row r="79" spans="2:13" ht="6" customHeight="1">
      <c r="B79" s="110"/>
      <c r="C79" s="119"/>
      <c r="D79" s="119"/>
      <c r="E79" s="113"/>
      <c r="F79" s="100"/>
      <c r="G79" s="110"/>
      <c r="H79" s="84"/>
      <c r="I79" s="85"/>
      <c r="J79" s="86"/>
      <c r="K79" s="50"/>
      <c r="L79" s="50"/>
      <c r="M79" s="50"/>
    </row>
    <row r="80" spans="2:13" ht="10.5" customHeight="1">
      <c r="B80" s="121">
        <v>30</v>
      </c>
      <c r="C80" s="121">
        <v>60016</v>
      </c>
      <c r="D80" s="121">
        <v>6050</v>
      </c>
      <c r="E80" s="112" t="s">
        <v>66</v>
      </c>
      <c r="F80" s="130" t="s">
        <v>36</v>
      </c>
      <c r="G80" s="104">
        <v>1625000</v>
      </c>
      <c r="H80" s="82">
        <v>27106</v>
      </c>
      <c r="I80" s="83"/>
      <c r="J80" s="82">
        <v>1597894</v>
      </c>
      <c r="K80" s="49"/>
      <c r="L80" s="49"/>
      <c r="M80" s="49"/>
    </row>
    <row r="81" spans="2:13" ht="6" customHeight="1">
      <c r="B81" s="119"/>
      <c r="C81" s="119"/>
      <c r="D81" s="119"/>
      <c r="E81" s="113"/>
      <c r="F81" s="100"/>
      <c r="G81" s="110"/>
      <c r="H81" s="84"/>
      <c r="I81" s="85"/>
      <c r="J81" s="86"/>
      <c r="K81" s="50"/>
      <c r="L81" s="50"/>
      <c r="M81" s="50"/>
    </row>
    <row r="82" spans="2:13" ht="10.5" customHeight="1">
      <c r="B82" s="109">
        <v>31</v>
      </c>
      <c r="C82" s="121">
        <v>60016</v>
      </c>
      <c r="D82" s="121">
        <v>6050</v>
      </c>
      <c r="E82" s="112" t="s">
        <v>51</v>
      </c>
      <c r="F82" s="130" t="s">
        <v>36</v>
      </c>
      <c r="G82" s="118">
        <v>700000</v>
      </c>
      <c r="H82" s="82">
        <v>5000</v>
      </c>
      <c r="I82" s="83"/>
      <c r="J82" s="82">
        <v>695000</v>
      </c>
      <c r="K82" s="63"/>
      <c r="L82" s="63"/>
      <c r="M82" s="63"/>
    </row>
    <row r="83" spans="2:13" ht="6.75" customHeight="1">
      <c r="B83" s="110"/>
      <c r="C83" s="119"/>
      <c r="D83" s="119"/>
      <c r="E83" s="113"/>
      <c r="F83" s="100"/>
      <c r="G83" s="119"/>
      <c r="H83" s="84"/>
      <c r="I83" s="85"/>
      <c r="J83" s="86"/>
      <c r="K83" s="50"/>
      <c r="L83" s="50"/>
      <c r="M83" s="50"/>
    </row>
    <row r="84" spans="2:13" ht="11.25" customHeight="1">
      <c r="B84" s="121">
        <v>32</v>
      </c>
      <c r="C84" s="109">
        <v>60016</v>
      </c>
      <c r="D84" s="109">
        <v>6050</v>
      </c>
      <c r="E84" s="112" t="s">
        <v>89</v>
      </c>
      <c r="F84" s="106" t="s">
        <v>36</v>
      </c>
      <c r="G84" s="104">
        <v>85612</v>
      </c>
      <c r="H84" s="82">
        <v>5878</v>
      </c>
      <c r="I84" s="116"/>
      <c r="J84" s="82">
        <v>79734</v>
      </c>
      <c r="K84" s="114"/>
      <c r="L84" s="81"/>
      <c r="M84" s="114"/>
    </row>
    <row r="85" spans="2:13" ht="12" customHeight="1">
      <c r="B85" s="119"/>
      <c r="C85" s="110"/>
      <c r="D85" s="110"/>
      <c r="E85" s="113"/>
      <c r="F85" s="111"/>
      <c r="G85" s="110"/>
      <c r="H85" s="87"/>
      <c r="I85" s="117"/>
      <c r="J85" s="88"/>
      <c r="K85" s="115"/>
      <c r="L85" s="59"/>
      <c r="M85" s="115"/>
    </row>
    <row r="86" spans="2:13" ht="10.5" customHeight="1">
      <c r="B86" s="109">
        <v>33</v>
      </c>
      <c r="C86" s="121">
        <v>60016</v>
      </c>
      <c r="D86" s="121">
        <v>6050</v>
      </c>
      <c r="E86" s="112" t="s">
        <v>84</v>
      </c>
      <c r="F86" s="130" t="s">
        <v>36</v>
      </c>
      <c r="G86" s="118">
        <v>1130000</v>
      </c>
      <c r="H86" s="82">
        <v>30000</v>
      </c>
      <c r="I86" s="83"/>
      <c r="J86" s="82">
        <v>1100000</v>
      </c>
      <c r="K86" s="63"/>
      <c r="L86" s="63"/>
      <c r="M86" s="63"/>
    </row>
    <row r="87" spans="2:13" ht="9" customHeight="1">
      <c r="B87" s="110"/>
      <c r="C87" s="119"/>
      <c r="D87" s="119"/>
      <c r="E87" s="113"/>
      <c r="F87" s="100"/>
      <c r="G87" s="119"/>
      <c r="H87" s="84"/>
      <c r="I87" s="85"/>
      <c r="J87" s="86"/>
      <c r="K87" s="63"/>
      <c r="L87" s="63"/>
      <c r="M87" s="63"/>
    </row>
    <row r="88" spans="2:13" ht="9.75" customHeight="1">
      <c r="B88" s="121">
        <v>34</v>
      </c>
      <c r="C88" s="109">
        <v>60016</v>
      </c>
      <c r="D88" s="109">
        <v>6050</v>
      </c>
      <c r="E88" s="112" t="s">
        <v>79</v>
      </c>
      <c r="F88" s="103" t="s">
        <v>36</v>
      </c>
      <c r="G88" s="101">
        <v>270000</v>
      </c>
      <c r="H88" s="82">
        <v>6100</v>
      </c>
      <c r="I88" s="83"/>
      <c r="J88" s="82">
        <v>163900</v>
      </c>
      <c r="K88" s="49"/>
      <c r="L88" s="49"/>
      <c r="M88" s="49"/>
    </row>
    <row r="89" spans="2:13" ht="12.75" customHeight="1">
      <c r="B89" s="119"/>
      <c r="C89" s="110"/>
      <c r="D89" s="110"/>
      <c r="E89" s="113"/>
      <c r="F89" s="96"/>
      <c r="G89" s="102"/>
      <c r="H89" s="86"/>
      <c r="I89" s="85"/>
      <c r="J89" s="86"/>
      <c r="K89" s="50"/>
      <c r="L89" s="50"/>
      <c r="M89" s="50"/>
    </row>
    <row r="90" spans="2:13" ht="10.5" customHeight="1">
      <c r="B90" s="109">
        <v>35</v>
      </c>
      <c r="C90" s="121">
        <v>60016</v>
      </c>
      <c r="D90" s="121">
        <v>6050</v>
      </c>
      <c r="E90" s="112" t="s">
        <v>62</v>
      </c>
      <c r="F90" s="130" t="s">
        <v>36</v>
      </c>
      <c r="G90" s="118">
        <v>550000</v>
      </c>
      <c r="H90" s="82">
        <v>9516</v>
      </c>
      <c r="I90" s="83"/>
      <c r="J90" s="82">
        <v>540484</v>
      </c>
      <c r="K90" s="49"/>
      <c r="L90" s="49"/>
      <c r="M90" s="49"/>
    </row>
    <row r="91" spans="2:13" ht="6" customHeight="1">
      <c r="B91" s="110"/>
      <c r="C91" s="119"/>
      <c r="D91" s="119"/>
      <c r="E91" s="113"/>
      <c r="F91" s="100"/>
      <c r="G91" s="119"/>
      <c r="H91" s="84"/>
      <c r="I91" s="85"/>
      <c r="J91" s="86"/>
      <c r="K91" s="50"/>
      <c r="L91" s="50"/>
      <c r="M91" s="50"/>
    </row>
    <row r="92" spans="2:13" ht="10.5" customHeight="1">
      <c r="B92" s="121">
        <v>36</v>
      </c>
      <c r="C92" s="121">
        <v>60016</v>
      </c>
      <c r="D92" s="121">
        <v>6050</v>
      </c>
      <c r="E92" s="97" t="s">
        <v>67</v>
      </c>
      <c r="F92" s="130" t="s">
        <v>36</v>
      </c>
      <c r="G92" s="118">
        <v>30000</v>
      </c>
      <c r="H92" s="82">
        <v>20000</v>
      </c>
      <c r="I92" s="83"/>
      <c r="J92" s="82">
        <v>10000</v>
      </c>
      <c r="K92" s="63"/>
      <c r="L92" s="63"/>
      <c r="M92" s="63"/>
    </row>
    <row r="93" spans="2:13" ht="3.75" customHeight="1">
      <c r="B93" s="119"/>
      <c r="C93" s="119"/>
      <c r="D93" s="119"/>
      <c r="E93" s="97"/>
      <c r="F93" s="100"/>
      <c r="G93" s="119"/>
      <c r="H93" s="84"/>
      <c r="I93" s="85"/>
      <c r="J93" s="86"/>
      <c r="K93" s="63"/>
      <c r="L93" s="63"/>
      <c r="M93" s="63"/>
    </row>
    <row r="94" spans="2:13" ht="10.5" customHeight="1">
      <c r="B94" s="109">
        <v>37</v>
      </c>
      <c r="C94" s="121">
        <v>60016</v>
      </c>
      <c r="D94" s="121">
        <v>6050</v>
      </c>
      <c r="E94" s="97" t="s">
        <v>68</v>
      </c>
      <c r="F94" s="130" t="s">
        <v>36</v>
      </c>
      <c r="G94" s="118">
        <v>340000</v>
      </c>
      <c r="H94" s="82">
        <v>20000</v>
      </c>
      <c r="I94" s="83"/>
      <c r="J94" s="82">
        <v>320000</v>
      </c>
      <c r="K94" s="49"/>
      <c r="L94" s="49"/>
      <c r="M94" s="49"/>
    </row>
    <row r="95" spans="2:13" ht="3.75" customHeight="1">
      <c r="B95" s="110"/>
      <c r="C95" s="119"/>
      <c r="D95" s="119"/>
      <c r="E95" s="97"/>
      <c r="F95" s="100"/>
      <c r="G95" s="119"/>
      <c r="H95" s="84"/>
      <c r="I95" s="85"/>
      <c r="J95" s="86"/>
      <c r="K95" s="50"/>
      <c r="L95" s="50"/>
      <c r="M95" s="50"/>
    </row>
    <row r="96" spans="2:13" ht="10.5" customHeight="1">
      <c r="B96" s="121">
        <v>38</v>
      </c>
      <c r="C96" s="121">
        <v>60016</v>
      </c>
      <c r="D96" s="121">
        <v>6050</v>
      </c>
      <c r="E96" s="97" t="s">
        <v>69</v>
      </c>
      <c r="F96" s="130" t="s">
        <v>36</v>
      </c>
      <c r="G96" s="118">
        <v>215000</v>
      </c>
      <c r="H96" s="82">
        <v>15000</v>
      </c>
      <c r="I96" s="83"/>
      <c r="J96" s="82">
        <v>200000</v>
      </c>
      <c r="K96" s="63"/>
      <c r="L96" s="63"/>
      <c r="M96" s="63"/>
    </row>
    <row r="97" spans="2:13" ht="7.5" customHeight="1">
      <c r="B97" s="119"/>
      <c r="C97" s="119"/>
      <c r="D97" s="119"/>
      <c r="E97" s="97"/>
      <c r="F97" s="100"/>
      <c r="G97" s="119"/>
      <c r="H97" s="84"/>
      <c r="I97" s="85"/>
      <c r="J97" s="86"/>
      <c r="K97" s="63"/>
      <c r="L97" s="63"/>
      <c r="M97" s="63"/>
    </row>
    <row r="98" spans="2:13" ht="10.5" customHeight="1">
      <c r="B98" s="109">
        <v>39</v>
      </c>
      <c r="C98" s="121">
        <v>60016</v>
      </c>
      <c r="D98" s="121">
        <v>6050</v>
      </c>
      <c r="E98" s="112" t="s">
        <v>60</v>
      </c>
      <c r="F98" s="130" t="s">
        <v>36</v>
      </c>
      <c r="G98" s="118">
        <v>330000</v>
      </c>
      <c r="H98" s="82">
        <v>22570</v>
      </c>
      <c r="I98" s="83"/>
      <c r="J98" s="82">
        <v>307430</v>
      </c>
      <c r="K98" s="49"/>
      <c r="L98" s="49"/>
      <c r="M98" s="49"/>
    </row>
    <row r="99" spans="2:13" ht="12.75" customHeight="1">
      <c r="B99" s="110"/>
      <c r="C99" s="119"/>
      <c r="D99" s="119"/>
      <c r="E99" s="113"/>
      <c r="F99" s="100"/>
      <c r="G99" s="119"/>
      <c r="H99" s="84"/>
      <c r="I99" s="85"/>
      <c r="J99" s="86"/>
      <c r="K99" s="50"/>
      <c r="L99" s="50"/>
      <c r="M99" s="50"/>
    </row>
    <row r="100" spans="2:13" ht="10.5" customHeight="1">
      <c r="B100" s="121">
        <v>40</v>
      </c>
      <c r="C100" s="121">
        <v>60016</v>
      </c>
      <c r="D100" s="121">
        <v>6050</v>
      </c>
      <c r="E100" s="112" t="s">
        <v>52</v>
      </c>
      <c r="F100" s="130" t="s">
        <v>36</v>
      </c>
      <c r="G100" s="118">
        <v>440000</v>
      </c>
      <c r="H100" s="82">
        <v>13420</v>
      </c>
      <c r="I100" s="83"/>
      <c r="J100" s="82">
        <v>426580</v>
      </c>
      <c r="K100" s="49"/>
      <c r="L100" s="49"/>
      <c r="M100" s="49"/>
    </row>
    <row r="101" spans="2:13" ht="10.5" customHeight="1">
      <c r="B101" s="119"/>
      <c r="C101" s="119"/>
      <c r="D101" s="119"/>
      <c r="E101" s="113"/>
      <c r="F101" s="100"/>
      <c r="G101" s="119"/>
      <c r="H101" s="84"/>
      <c r="I101" s="85"/>
      <c r="J101" s="86"/>
      <c r="K101" s="50"/>
      <c r="L101" s="50"/>
      <c r="M101" s="50"/>
    </row>
    <row r="102" spans="2:13" ht="10.5" customHeight="1">
      <c r="B102" s="109">
        <v>41</v>
      </c>
      <c r="C102" s="121">
        <v>60016</v>
      </c>
      <c r="D102" s="121">
        <v>6050</v>
      </c>
      <c r="E102" s="112" t="s">
        <v>70</v>
      </c>
      <c r="F102" s="130" t="s">
        <v>36</v>
      </c>
      <c r="G102" s="118">
        <v>820000</v>
      </c>
      <c r="H102" s="82">
        <v>20000</v>
      </c>
      <c r="I102" s="83"/>
      <c r="J102" s="82">
        <v>800000</v>
      </c>
      <c r="K102" s="49"/>
      <c r="L102" s="49"/>
      <c r="M102" s="49"/>
    </row>
    <row r="103" spans="2:13" ht="10.5" customHeight="1">
      <c r="B103" s="110"/>
      <c r="C103" s="119"/>
      <c r="D103" s="119"/>
      <c r="E103" s="113"/>
      <c r="F103" s="100"/>
      <c r="G103" s="119"/>
      <c r="H103" s="84"/>
      <c r="I103" s="85"/>
      <c r="J103" s="86"/>
      <c r="K103" s="50"/>
      <c r="L103" s="50"/>
      <c r="M103" s="50"/>
    </row>
    <row r="104" spans="2:13" ht="9.75" customHeight="1">
      <c r="B104" s="121">
        <v>42</v>
      </c>
      <c r="C104" s="121">
        <v>60016</v>
      </c>
      <c r="D104" s="121">
        <v>6050</v>
      </c>
      <c r="E104" s="112" t="s">
        <v>85</v>
      </c>
      <c r="F104" s="130" t="s">
        <v>36</v>
      </c>
      <c r="G104" s="118">
        <v>172000</v>
      </c>
      <c r="H104" s="82">
        <v>12000</v>
      </c>
      <c r="I104" s="83"/>
      <c r="J104" s="82">
        <v>160000</v>
      </c>
      <c r="K104" s="49"/>
      <c r="L104" s="49"/>
      <c r="M104" s="49"/>
    </row>
    <row r="105" spans="2:13" ht="7.5" customHeight="1">
      <c r="B105" s="119"/>
      <c r="C105" s="119"/>
      <c r="D105" s="119"/>
      <c r="E105" s="113"/>
      <c r="F105" s="100"/>
      <c r="G105" s="119"/>
      <c r="H105" s="84"/>
      <c r="I105" s="85"/>
      <c r="J105" s="86"/>
      <c r="K105" s="50"/>
      <c r="L105" s="50"/>
      <c r="M105" s="50"/>
    </row>
    <row r="106" spans="2:13" ht="9.75" customHeight="1">
      <c r="B106" s="109">
        <v>43</v>
      </c>
      <c r="C106" s="121">
        <v>60016</v>
      </c>
      <c r="D106" s="121">
        <v>6050</v>
      </c>
      <c r="E106" s="112" t="s">
        <v>90</v>
      </c>
      <c r="F106" s="130" t="s">
        <v>36</v>
      </c>
      <c r="G106" s="118">
        <v>100000</v>
      </c>
      <c r="H106" s="82">
        <v>7320</v>
      </c>
      <c r="I106" s="83"/>
      <c r="J106" s="82">
        <v>92680</v>
      </c>
      <c r="K106" s="63"/>
      <c r="L106" s="63"/>
      <c r="M106" s="63"/>
    </row>
    <row r="107" spans="2:13" ht="5.25" customHeight="1">
      <c r="B107" s="110"/>
      <c r="C107" s="119"/>
      <c r="D107" s="119"/>
      <c r="E107" s="113"/>
      <c r="F107" s="100"/>
      <c r="G107" s="119"/>
      <c r="H107" s="84"/>
      <c r="I107" s="85"/>
      <c r="J107" s="86"/>
      <c r="K107" s="63"/>
      <c r="L107" s="63"/>
      <c r="M107" s="63"/>
    </row>
    <row r="108" spans="2:13" ht="11.25" customHeight="1">
      <c r="B108" s="121">
        <v>44</v>
      </c>
      <c r="C108" s="121">
        <v>90015</v>
      </c>
      <c r="D108" s="121">
        <v>6050</v>
      </c>
      <c r="E108" s="112" t="s">
        <v>82</v>
      </c>
      <c r="F108" s="130" t="s">
        <v>36</v>
      </c>
      <c r="G108" s="118">
        <v>78400</v>
      </c>
      <c r="H108" s="82">
        <v>8400</v>
      </c>
      <c r="I108" s="83"/>
      <c r="J108" s="82">
        <v>70000</v>
      </c>
      <c r="K108" s="63"/>
      <c r="L108" s="63"/>
      <c r="M108" s="63"/>
    </row>
    <row r="109" spans="2:13" ht="7.5" customHeight="1">
      <c r="B109" s="119"/>
      <c r="C109" s="119"/>
      <c r="D109" s="119"/>
      <c r="E109" s="113"/>
      <c r="F109" s="100"/>
      <c r="G109" s="119"/>
      <c r="H109" s="84"/>
      <c r="I109" s="85"/>
      <c r="J109" s="86"/>
      <c r="K109" s="63"/>
      <c r="L109" s="63"/>
      <c r="M109" s="63"/>
    </row>
    <row r="110" spans="2:13" ht="11.25" customHeight="1">
      <c r="B110" s="109">
        <v>45</v>
      </c>
      <c r="C110" s="121">
        <v>90015</v>
      </c>
      <c r="D110" s="121">
        <v>6050</v>
      </c>
      <c r="E110" s="112" t="s">
        <v>91</v>
      </c>
      <c r="F110" s="130" t="s">
        <v>36</v>
      </c>
      <c r="G110" s="118">
        <v>115000</v>
      </c>
      <c r="H110" s="82">
        <v>15000</v>
      </c>
      <c r="I110" s="83"/>
      <c r="J110" s="82">
        <v>100000</v>
      </c>
      <c r="K110" s="49"/>
      <c r="L110" s="49"/>
      <c r="M110" s="49"/>
    </row>
    <row r="111" spans="2:13" ht="9" customHeight="1">
      <c r="B111" s="110"/>
      <c r="C111" s="119"/>
      <c r="D111" s="119"/>
      <c r="E111" s="113"/>
      <c r="F111" s="100"/>
      <c r="G111" s="119"/>
      <c r="H111" s="84"/>
      <c r="I111" s="85"/>
      <c r="J111" s="86"/>
      <c r="K111" s="50"/>
      <c r="L111" s="50"/>
      <c r="M111" s="50"/>
    </row>
    <row r="112" spans="1:13" ht="10.5" customHeight="1">
      <c r="A112" s="69"/>
      <c r="B112" s="70"/>
      <c r="C112" s="70"/>
      <c r="D112" s="70"/>
      <c r="E112" s="71"/>
      <c r="F112" s="72"/>
      <c r="G112" s="70"/>
      <c r="H112" s="73"/>
      <c r="I112" s="74"/>
      <c r="J112" s="74"/>
      <c r="K112" s="74"/>
      <c r="L112" s="74"/>
      <c r="M112" s="74"/>
    </row>
    <row r="113" spans="1:13" ht="10.5" customHeight="1">
      <c r="A113" s="69"/>
      <c r="B113" s="70"/>
      <c r="C113" s="70"/>
      <c r="D113" s="70"/>
      <c r="E113" s="71"/>
      <c r="F113" s="72"/>
      <c r="G113" s="70"/>
      <c r="H113" s="73"/>
      <c r="I113" s="74"/>
      <c r="J113" s="74"/>
      <c r="K113" s="74"/>
      <c r="L113" s="74"/>
      <c r="M113" s="74"/>
    </row>
    <row r="114" spans="2:13" ht="10.5" customHeight="1">
      <c r="B114" s="131" t="s">
        <v>2</v>
      </c>
      <c r="C114" s="108" t="s">
        <v>3</v>
      </c>
      <c r="D114" s="122" t="s">
        <v>4</v>
      </c>
      <c r="E114" s="125" t="s">
        <v>5</v>
      </c>
      <c r="F114" s="106" t="s">
        <v>9</v>
      </c>
      <c r="G114" s="108" t="s">
        <v>12</v>
      </c>
      <c r="H114" s="127" t="s">
        <v>6</v>
      </c>
      <c r="I114" s="128"/>
      <c r="J114" s="128"/>
      <c r="K114" s="128"/>
      <c r="L114" s="128"/>
      <c r="M114" s="128"/>
    </row>
    <row r="115" spans="2:13" ht="10.5" customHeight="1">
      <c r="B115" s="131"/>
      <c r="C115" s="108"/>
      <c r="D115" s="123"/>
      <c r="E115" s="126"/>
      <c r="F115" s="107"/>
      <c r="G115" s="108"/>
      <c r="H115" s="129">
        <v>2006</v>
      </c>
      <c r="I115" s="129"/>
      <c r="J115" s="129">
        <v>2007</v>
      </c>
      <c r="K115" s="129"/>
      <c r="L115" s="65">
        <v>2008</v>
      </c>
      <c r="M115" s="65">
        <v>2009</v>
      </c>
    </row>
    <row r="116" spans="2:13" ht="10.5" customHeight="1">
      <c r="B116" s="131"/>
      <c r="C116" s="108"/>
      <c r="D116" s="123"/>
      <c r="E116" s="124" t="s">
        <v>39</v>
      </c>
      <c r="F116" s="107"/>
      <c r="G116" s="108"/>
      <c r="H116" s="10" t="s">
        <v>8</v>
      </c>
      <c r="I116" s="108" t="s">
        <v>7</v>
      </c>
      <c r="J116" s="10" t="s">
        <v>8</v>
      </c>
      <c r="K116" s="108" t="s">
        <v>7</v>
      </c>
      <c r="L116" s="10" t="s">
        <v>8</v>
      </c>
      <c r="M116" s="10" t="s">
        <v>8</v>
      </c>
    </row>
    <row r="117" spans="2:13" ht="16.5" customHeight="1">
      <c r="B117" s="131"/>
      <c r="C117" s="108"/>
      <c r="D117" s="123"/>
      <c r="E117" s="111"/>
      <c r="F117" s="107"/>
      <c r="G117" s="108"/>
      <c r="H117" s="10" t="s">
        <v>31</v>
      </c>
      <c r="I117" s="108"/>
      <c r="J117" s="10" t="s">
        <v>31</v>
      </c>
      <c r="K117" s="108"/>
      <c r="L117" s="10" t="s">
        <v>31</v>
      </c>
      <c r="M117" s="10" t="s">
        <v>31</v>
      </c>
    </row>
    <row r="118" spans="1:13" s="3" customFormat="1" ht="11.25" customHeight="1">
      <c r="A118" s="34"/>
      <c r="B118" s="19"/>
      <c r="C118" s="94"/>
      <c r="D118" s="19"/>
      <c r="E118" s="132" t="s">
        <v>41</v>
      </c>
      <c r="F118" s="94" t="s">
        <v>50</v>
      </c>
      <c r="G118" s="92">
        <f>SUM(G120:G132)</f>
        <v>8187623</v>
      </c>
      <c r="H118" s="25">
        <f>H120+H122+H126+H128+H130+H124+H132</f>
        <v>3327609</v>
      </c>
      <c r="I118" s="25">
        <f>I120+I122+I126+I128+I130</f>
        <v>1890000</v>
      </c>
      <c r="J118" s="25">
        <f>J120+J122+J126+J128+J130+J124+J132</f>
        <v>1545177</v>
      </c>
      <c r="K118" s="62"/>
      <c r="L118" s="61">
        <f>L132</f>
        <v>500000</v>
      </c>
      <c r="M118" s="61">
        <f>M132</f>
        <v>500000</v>
      </c>
    </row>
    <row r="119" spans="1:13" s="3" customFormat="1" ht="5.25" customHeight="1">
      <c r="A119" s="34"/>
      <c r="B119" s="20"/>
      <c r="C119" s="95"/>
      <c r="D119" s="21"/>
      <c r="E119" s="133"/>
      <c r="F119" s="95"/>
      <c r="G119" s="93"/>
      <c r="H119" s="26"/>
      <c r="I119" s="51"/>
      <c r="J119" s="60"/>
      <c r="K119" s="51"/>
      <c r="L119" s="60"/>
      <c r="M119" s="51"/>
    </row>
    <row r="120" spans="1:13" s="3" customFormat="1" ht="10.5" customHeight="1">
      <c r="A120" s="34"/>
      <c r="B120" s="121">
        <v>46</v>
      </c>
      <c r="C120" s="121">
        <v>70005</v>
      </c>
      <c r="D120" s="121">
        <v>6050</v>
      </c>
      <c r="E120" s="99" t="s">
        <v>13</v>
      </c>
      <c r="F120" s="130" t="s">
        <v>15</v>
      </c>
      <c r="G120" s="118">
        <v>2479396</v>
      </c>
      <c r="H120" s="22">
        <v>1412353</v>
      </c>
      <c r="I120" s="101">
        <v>850000</v>
      </c>
      <c r="J120" s="83"/>
      <c r="K120" s="49"/>
      <c r="L120" s="49"/>
      <c r="M120" s="49"/>
    </row>
    <row r="121" spans="1:13" s="3" customFormat="1" ht="10.5" customHeight="1">
      <c r="A121" s="34"/>
      <c r="B121" s="119"/>
      <c r="C121" s="119"/>
      <c r="D121" s="119"/>
      <c r="E121" s="90"/>
      <c r="F121" s="100"/>
      <c r="G121" s="119"/>
      <c r="H121" s="23"/>
      <c r="I121" s="155"/>
      <c r="J121" s="85"/>
      <c r="K121" s="50"/>
      <c r="L121" s="50"/>
      <c r="M121" s="50"/>
    </row>
    <row r="122" spans="1:13" s="3" customFormat="1" ht="10.5" customHeight="1">
      <c r="A122" s="34"/>
      <c r="B122" s="121">
        <v>47</v>
      </c>
      <c r="C122" s="121">
        <v>70005</v>
      </c>
      <c r="D122" s="121">
        <v>6050</v>
      </c>
      <c r="E122" s="99" t="s">
        <v>14</v>
      </c>
      <c r="F122" s="130" t="s">
        <v>15</v>
      </c>
      <c r="G122" s="118">
        <v>2978349</v>
      </c>
      <c r="H122" s="22">
        <v>1730555</v>
      </c>
      <c r="I122" s="101">
        <v>1040000</v>
      </c>
      <c r="J122" s="83"/>
      <c r="K122" s="49"/>
      <c r="L122" s="49"/>
      <c r="M122" s="49"/>
    </row>
    <row r="123" spans="1:13" s="3" customFormat="1" ht="9.75" customHeight="1">
      <c r="A123" s="34"/>
      <c r="B123" s="119"/>
      <c r="C123" s="119"/>
      <c r="D123" s="119"/>
      <c r="E123" s="90"/>
      <c r="F123" s="100"/>
      <c r="G123" s="119"/>
      <c r="H123" s="23"/>
      <c r="I123" s="155"/>
      <c r="J123" s="85"/>
      <c r="K123" s="50"/>
      <c r="L123" s="50"/>
      <c r="M123" s="50"/>
    </row>
    <row r="124" spans="1:13" s="3" customFormat="1" ht="9.75" customHeight="1">
      <c r="A124" s="34"/>
      <c r="B124" s="121">
        <v>48</v>
      </c>
      <c r="C124" s="121">
        <v>70005</v>
      </c>
      <c r="D124" s="121">
        <v>6050</v>
      </c>
      <c r="E124" s="99" t="s">
        <v>80</v>
      </c>
      <c r="F124" s="130" t="s">
        <v>36</v>
      </c>
      <c r="G124" s="118">
        <v>200000</v>
      </c>
      <c r="H124" s="22">
        <v>12200</v>
      </c>
      <c r="I124" s="101"/>
      <c r="J124" s="64">
        <v>187800</v>
      </c>
      <c r="K124" s="49"/>
      <c r="L124" s="49"/>
      <c r="M124" s="49"/>
    </row>
    <row r="125" spans="1:13" s="3" customFormat="1" ht="9.75" customHeight="1">
      <c r="A125" s="34"/>
      <c r="B125" s="119"/>
      <c r="C125" s="119"/>
      <c r="D125" s="119"/>
      <c r="E125" s="90"/>
      <c r="F125" s="100"/>
      <c r="G125" s="119"/>
      <c r="H125" s="23"/>
      <c r="I125" s="155"/>
      <c r="J125" s="85"/>
      <c r="K125" s="50"/>
      <c r="L125" s="50"/>
      <c r="M125" s="50"/>
    </row>
    <row r="126" spans="1:13" s="3" customFormat="1" ht="10.5" customHeight="1">
      <c r="A126" s="34"/>
      <c r="B126" s="121">
        <v>49</v>
      </c>
      <c r="C126" s="121">
        <v>70005</v>
      </c>
      <c r="D126" s="121">
        <v>6050</v>
      </c>
      <c r="E126" s="99" t="s">
        <v>53</v>
      </c>
      <c r="F126" s="130" t="s">
        <v>36</v>
      </c>
      <c r="G126" s="118">
        <v>830000</v>
      </c>
      <c r="H126" s="22">
        <v>68995</v>
      </c>
      <c r="I126" s="49"/>
      <c r="J126" s="82">
        <v>761005</v>
      </c>
      <c r="K126" s="63"/>
      <c r="L126" s="63"/>
      <c r="M126" s="63"/>
    </row>
    <row r="127" spans="1:13" s="3" customFormat="1" ht="10.5" customHeight="1">
      <c r="A127" s="34"/>
      <c r="B127" s="119"/>
      <c r="C127" s="119"/>
      <c r="D127" s="119"/>
      <c r="E127" s="90"/>
      <c r="F127" s="98"/>
      <c r="G127" s="119"/>
      <c r="H127" s="23"/>
      <c r="I127" s="50"/>
      <c r="J127" s="86"/>
      <c r="K127" s="63"/>
      <c r="L127" s="63"/>
      <c r="M127" s="63"/>
    </row>
    <row r="128" spans="1:13" s="3" customFormat="1" ht="9.75" customHeight="1">
      <c r="A128" s="34"/>
      <c r="B128" s="121">
        <v>50</v>
      </c>
      <c r="C128" s="121">
        <v>75023</v>
      </c>
      <c r="D128" s="121">
        <v>6050</v>
      </c>
      <c r="E128" s="99" t="s">
        <v>47</v>
      </c>
      <c r="F128" s="130" t="s">
        <v>36</v>
      </c>
      <c r="G128" s="118">
        <v>146474</v>
      </c>
      <c r="H128" s="22">
        <v>26474</v>
      </c>
      <c r="I128" s="49"/>
      <c r="J128" s="82">
        <v>120000</v>
      </c>
      <c r="K128" s="63"/>
      <c r="L128" s="63"/>
      <c r="M128" s="63"/>
    </row>
    <row r="129" spans="1:13" s="3" customFormat="1" ht="8.25" customHeight="1">
      <c r="A129" s="34"/>
      <c r="B129" s="119"/>
      <c r="C129" s="119"/>
      <c r="D129" s="119"/>
      <c r="E129" s="90"/>
      <c r="F129" s="100"/>
      <c r="G129" s="119"/>
      <c r="H129" s="23"/>
      <c r="I129" s="50"/>
      <c r="J129" s="86"/>
      <c r="K129" s="63"/>
      <c r="L129" s="63"/>
      <c r="M129" s="63"/>
    </row>
    <row r="130" spans="1:13" s="3" customFormat="1" ht="10.5" customHeight="1">
      <c r="A130" s="34"/>
      <c r="B130" s="121">
        <v>51</v>
      </c>
      <c r="C130" s="121">
        <v>85121</v>
      </c>
      <c r="D130" s="121">
        <v>6050</v>
      </c>
      <c r="E130" s="99" t="s">
        <v>93</v>
      </c>
      <c r="F130" s="130" t="s">
        <v>36</v>
      </c>
      <c r="G130" s="118">
        <v>395404</v>
      </c>
      <c r="H130" s="22">
        <v>19032</v>
      </c>
      <c r="I130" s="49"/>
      <c r="J130" s="82">
        <v>376372</v>
      </c>
      <c r="K130" s="49"/>
      <c r="L130" s="49"/>
      <c r="M130" s="49"/>
    </row>
    <row r="131" spans="1:13" s="3" customFormat="1" ht="10.5" customHeight="1">
      <c r="A131" s="34"/>
      <c r="B131" s="119"/>
      <c r="C131" s="119"/>
      <c r="D131" s="119"/>
      <c r="E131" s="90"/>
      <c r="F131" s="98"/>
      <c r="G131" s="119"/>
      <c r="H131" s="23"/>
      <c r="I131" s="50"/>
      <c r="J131" s="86"/>
      <c r="K131" s="50"/>
      <c r="L131" s="50"/>
      <c r="M131" s="50"/>
    </row>
    <row r="132" spans="1:13" s="3" customFormat="1" ht="10.5" customHeight="1">
      <c r="A132" s="34"/>
      <c r="B132" s="121">
        <v>52</v>
      </c>
      <c r="C132" s="109">
        <v>92109</v>
      </c>
      <c r="D132" s="109">
        <v>6050</v>
      </c>
      <c r="E132" s="99" t="s">
        <v>83</v>
      </c>
      <c r="F132" s="130" t="s">
        <v>94</v>
      </c>
      <c r="G132" s="118">
        <v>1158000</v>
      </c>
      <c r="H132" s="22">
        <v>58000</v>
      </c>
      <c r="I132" s="49"/>
      <c r="J132" s="82">
        <v>100000</v>
      </c>
      <c r="K132" s="63"/>
      <c r="L132" s="76">
        <v>500000</v>
      </c>
      <c r="M132" s="76">
        <v>500000</v>
      </c>
    </row>
    <row r="133" spans="1:13" s="3" customFormat="1" ht="10.5" customHeight="1">
      <c r="A133" s="34"/>
      <c r="B133" s="119"/>
      <c r="C133" s="110"/>
      <c r="D133" s="110"/>
      <c r="E133" s="90"/>
      <c r="F133" s="98"/>
      <c r="G133" s="120"/>
      <c r="H133" s="31"/>
      <c r="I133" s="63"/>
      <c r="J133" s="88"/>
      <c r="K133" s="63"/>
      <c r="L133" s="63"/>
      <c r="M133" s="63"/>
    </row>
    <row r="134" spans="2:13" s="3" customFormat="1" ht="12.75" customHeight="1">
      <c r="B134" s="77"/>
      <c r="C134" s="144"/>
      <c r="D134" s="78"/>
      <c r="E134" s="179" t="s">
        <v>43</v>
      </c>
      <c r="F134" s="94" t="s">
        <v>33</v>
      </c>
      <c r="G134" s="92">
        <f>SUM(G136:G143)</f>
        <v>16523457</v>
      </c>
      <c r="H134" s="25">
        <f>H136+H138+H140+H142</f>
        <v>2044825</v>
      </c>
      <c r="I134" s="180">
        <v>300000</v>
      </c>
      <c r="J134" s="79">
        <f>J140+J142</f>
        <v>8742400</v>
      </c>
      <c r="K134" s="180"/>
      <c r="L134" s="25">
        <f>L140</f>
        <v>5000000</v>
      </c>
      <c r="M134" s="180"/>
    </row>
    <row r="135" spans="2:13" s="3" customFormat="1" ht="8.25" customHeight="1">
      <c r="B135" s="20"/>
      <c r="C135" s="95"/>
      <c r="D135" s="21"/>
      <c r="E135" s="133"/>
      <c r="F135" s="95"/>
      <c r="G135" s="93"/>
      <c r="H135" s="26"/>
      <c r="I135" s="181"/>
      <c r="J135" s="26">
        <f>J139</f>
        <v>0</v>
      </c>
      <c r="K135" s="181"/>
      <c r="L135" s="26"/>
      <c r="M135" s="181"/>
    </row>
    <row r="136" spans="2:13" s="3" customFormat="1" ht="10.5" customHeight="1">
      <c r="B136" s="109">
        <v>53</v>
      </c>
      <c r="C136" s="142">
        <v>80101</v>
      </c>
      <c r="D136" s="142">
        <v>6050</v>
      </c>
      <c r="E136" s="97" t="s">
        <v>21</v>
      </c>
      <c r="F136" s="108" t="s">
        <v>11</v>
      </c>
      <c r="G136" s="91">
        <v>2573362</v>
      </c>
      <c r="H136" s="22">
        <v>1963116</v>
      </c>
      <c r="I136" s="153" t="s">
        <v>58</v>
      </c>
      <c r="J136" s="22"/>
      <c r="K136" s="177"/>
      <c r="L136" s="22"/>
      <c r="M136" s="177"/>
    </row>
    <row r="137" spans="2:13" s="3" customFormat="1" ht="6" customHeight="1">
      <c r="B137" s="110"/>
      <c r="C137" s="109"/>
      <c r="D137" s="109"/>
      <c r="E137" s="112"/>
      <c r="F137" s="106"/>
      <c r="G137" s="104"/>
      <c r="H137" s="31"/>
      <c r="I137" s="154"/>
      <c r="J137" s="31"/>
      <c r="K137" s="178"/>
      <c r="L137" s="31"/>
      <c r="M137" s="178"/>
    </row>
    <row r="138" spans="2:13" s="3" customFormat="1" ht="9.75" customHeight="1">
      <c r="B138" s="109">
        <v>54</v>
      </c>
      <c r="C138" s="109">
        <v>80101</v>
      </c>
      <c r="D138" s="109">
        <v>6050</v>
      </c>
      <c r="E138" s="175" t="s">
        <v>45</v>
      </c>
      <c r="F138" s="106" t="s">
        <v>24</v>
      </c>
      <c r="G138" s="104">
        <v>41868</v>
      </c>
      <c r="H138" s="22">
        <v>24109</v>
      </c>
      <c r="I138" s="153"/>
      <c r="J138" s="22"/>
      <c r="K138" s="173"/>
      <c r="L138" s="22"/>
      <c r="M138" s="173"/>
    </row>
    <row r="139" spans="2:13" s="3" customFormat="1" ht="8.25" customHeight="1">
      <c r="B139" s="143"/>
      <c r="C139" s="110"/>
      <c r="D139" s="110"/>
      <c r="E139" s="176"/>
      <c r="F139" s="111"/>
      <c r="G139" s="105"/>
      <c r="H139" s="23"/>
      <c r="I139" s="154"/>
      <c r="J139" s="31"/>
      <c r="K139" s="174"/>
      <c r="L139" s="31"/>
      <c r="M139" s="174"/>
    </row>
    <row r="140" spans="2:13" s="3" customFormat="1" ht="10.5" customHeight="1">
      <c r="B140" s="109">
        <v>55</v>
      </c>
      <c r="C140" s="109">
        <v>80101</v>
      </c>
      <c r="D140" s="109">
        <v>6050</v>
      </c>
      <c r="E140" s="112" t="s">
        <v>61</v>
      </c>
      <c r="F140" s="106" t="s">
        <v>44</v>
      </c>
      <c r="G140" s="104">
        <v>8300000</v>
      </c>
      <c r="H140" s="22">
        <v>57600</v>
      </c>
      <c r="I140" s="153"/>
      <c r="J140" s="30">
        <v>3242400</v>
      </c>
      <c r="K140" s="64"/>
      <c r="L140" s="30">
        <v>5000000</v>
      </c>
      <c r="M140" s="30"/>
    </row>
    <row r="141" spans="2:13" s="3" customFormat="1" ht="5.25" customHeight="1">
      <c r="B141" s="110"/>
      <c r="C141" s="110"/>
      <c r="D141" s="110"/>
      <c r="E141" s="113"/>
      <c r="F141" s="111"/>
      <c r="G141" s="105"/>
      <c r="H141" s="23"/>
      <c r="I141" s="154"/>
      <c r="J141" s="29"/>
      <c r="K141" s="29"/>
      <c r="L141" s="29"/>
      <c r="M141" s="29"/>
    </row>
    <row r="142" spans="2:13" s="3" customFormat="1" ht="10.5" customHeight="1">
      <c r="B142" s="109">
        <v>56</v>
      </c>
      <c r="C142" s="109">
        <v>80104</v>
      </c>
      <c r="D142" s="109">
        <v>6050</v>
      </c>
      <c r="E142" s="112" t="s">
        <v>10</v>
      </c>
      <c r="F142" s="106" t="s">
        <v>33</v>
      </c>
      <c r="G142" s="104">
        <v>5608227</v>
      </c>
      <c r="H142" s="22"/>
      <c r="I142" s="153"/>
      <c r="J142" s="30">
        <v>5500000</v>
      </c>
      <c r="K142" s="54"/>
      <c r="L142" s="54"/>
      <c r="M142" s="54"/>
    </row>
    <row r="143" spans="2:13" s="3" customFormat="1" ht="5.25" customHeight="1">
      <c r="B143" s="143"/>
      <c r="C143" s="110"/>
      <c r="D143" s="110"/>
      <c r="E143" s="113"/>
      <c r="F143" s="111"/>
      <c r="G143" s="105"/>
      <c r="H143" s="23"/>
      <c r="I143" s="154"/>
      <c r="J143" s="29"/>
      <c r="K143" s="54"/>
      <c r="L143" s="54"/>
      <c r="M143" s="54"/>
    </row>
    <row r="144" spans="2:13" ht="12" customHeight="1">
      <c r="B144" s="145" t="s">
        <v>0</v>
      </c>
      <c r="C144" s="146"/>
      <c r="D144" s="146"/>
      <c r="E144" s="147"/>
      <c r="F144" s="11"/>
      <c r="G144" s="151">
        <f>G134+G13+G118+G39</f>
        <v>138442985</v>
      </c>
      <c r="H144" s="27">
        <f>SUM(H13,H118,H134,H39)</f>
        <v>10783991</v>
      </c>
      <c r="I144" s="171">
        <f>SUM(I13,I134,I118)</f>
        <v>2190000</v>
      </c>
      <c r="J144" s="27">
        <f>J13+J134+J118+J39</f>
        <v>46079294</v>
      </c>
      <c r="K144" s="171">
        <f>K13+K134</f>
        <v>0</v>
      </c>
      <c r="L144" s="27">
        <f>L13+L118+L134</f>
        <v>21634400</v>
      </c>
      <c r="M144" s="66">
        <f>M13+M118</f>
        <v>17169500</v>
      </c>
    </row>
    <row r="145" spans="2:13" ht="10.5" customHeight="1">
      <c r="B145" s="148"/>
      <c r="C145" s="149"/>
      <c r="D145" s="149"/>
      <c r="E145" s="150"/>
      <c r="F145" s="9"/>
      <c r="G145" s="152"/>
      <c r="H145" s="28">
        <f>H14+H135</f>
        <v>3960000</v>
      </c>
      <c r="I145" s="172"/>
      <c r="J145" s="28">
        <f>J14+J135</f>
        <v>18250000</v>
      </c>
      <c r="K145" s="172"/>
      <c r="L145" s="28">
        <f>L14</f>
        <v>8000000</v>
      </c>
      <c r="M145" s="67">
        <f>M14</f>
        <v>8000000</v>
      </c>
    </row>
    <row r="146" spans="2:10" ht="5.25" customHeight="1">
      <c r="B146" s="41"/>
      <c r="C146" s="41"/>
      <c r="D146" s="41"/>
      <c r="E146" s="41"/>
      <c r="F146" s="41"/>
      <c r="G146" s="42"/>
      <c r="H146" s="43"/>
      <c r="I146" s="17"/>
      <c r="J146" s="17"/>
    </row>
    <row r="147" spans="2:12" ht="18" customHeight="1">
      <c r="B147" s="57" t="s">
        <v>42</v>
      </c>
      <c r="C147" s="58"/>
      <c r="D147" s="58"/>
      <c r="E147" s="58"/>
      <c r="F147" s="16"/>
      <c r="G147" s="44"/>
      <c r="H147" s="16"/>
      <c r="I147" s="16"/>
      <c r="J147" s="16"/>
      <c r="K147" s="16"/>
      <c r="L147" s="16"/>
    </row>
    <row r="148" spans="2:13" ht="9.75" customHeight="1">
      <c r="B148" s="39" t="s">
        <v>16</v>
      </c>
      <c r="C148" s="168" t="s">
        <v>17</v>
      </c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</row>
    <row r="149" spans="2:13" ht="21" customHeight="1">
      <c r="B149" s="38"/>
      <c r="C149" s="169" t="s">
        <v>27</v>
      </c>
      <c r="D149" s="169"/>
      <c r="E149" s="169"/>
      <c r="F149" s="169"/>
      <c r="G149" s="169"/>
      <c r="H149" s="169"/>
      <c r="I149" s="169"/>
      <c r="J149" s="169"/>
      <c r="K149" s="169"/>
      <c r="L149" s="169"/>
      <c r="M149" s="47"/>
    </row>
    <row r="150" spans="2:13" ht="11.25" customHeight="1">
      <c r="B150" s="38"/>
      <c r="C150" s="168" t="s">
        <v>19</v>
      </c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</row>
    <row r="151" spans="2:13" ht="11.25">
      <c r="B151" s="38"/>
      <c r="C151" s="168" t="s">
        <v>32</v>
      </c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</row>
    <row r="152" spans="2:13" ht="11.25">
      <c r="B152" s="38"/>
      <c r="C152" s="168" t="s">
        <v>23</v>
      </c>
      <c r="D152" s="168"/>
      <c r="E152" s="168"/>
      <c r="F152" s="168"/>
      <c r="G152" s="168"/>
      <c r="H152" s="7"/>
      <c r="I152" s="7"/>
      <c r="J152" s="7"/>
      <c r="K152" s="7"/>
      <c r="L152" s="7"/>
      <c r="M152" s="7"/>
    </row>
    <row r="153" spans="2:7" ht="11.25">
      <c r="B153" s="39" t="s">
        <v>18</v>
      </c>
      <c r="C153" s="168" t="s">
        <v>57</v>
      </c>
      <c r="D153" s="168"/>
      <c r="E153" s="168"/>
      <c r="F153" s="168"/>
      <c r="G153" s="168"/>
    </row>
    <row r="187" spans="5:7" ht="9.75">
      <c r="E187" s="45"/>
      <c r="F187" s="45"/>
      <c r="G187" s="46"/>
    </row>
    <row r="188" spans="5:7" ht="9.75">
      <c r="E188" s="45"/>
      <c r="F188" s="45"/>
      <c r="G188" s="46"/>
    </row>
    <row r="189" spans="5:7" ht="9.75">
      <c r="E189" s="45"/>
      <c r="F189" s="45"/>
      <c r="G189" s="46"/>
    </row>
    <row r="190" spans="5:7" ht="9.75">
      <c r="E190" s="45"/>
      <c r="F190" s="45"/>
      <c r="G190" s="46"/>
    </row>
    <row r="191" spans="5:7" ht="9.75">
      <c r="E191" s="45"/>
      <c r="F191" s="45"/>
      <c r="G191" s="46"/>
    </row>
    <row r="192" spans="5:7" ht="9.75">
      <c r="E192" s="45"/>
      <c r="F192" s="45"/>
      <c r="G192" s="46"/>
    </row>
    <row r="193" spans="5:7" ht="9.75">
      <c r="E193" s="45"/>
      <c r="F193" s="45"/>
      <c r="G193" s="46"/>
    </row>
    <row r="194" spans="5:7" ht="9.75">
      <c r="E194" s="45"/>
      <c r="F194" s="45"/>
      <c r="G194" s="46"/>
    </row>
    <row r="195" spans="5:7" ht="9.75">
      <c r="E195" s="45"/>
      <c r="F195" s="45"/>
      <c r="G195" s="46"/>
    </row>
  </sheetData>
  <mergeCells count="438">
    <mergeCell ref="D31:D32"/>
    <mergeCell ref="E31:E32"/>
    <mergeCell ref="F31:F32"/>
    <mergeCell ref="G31:G32"/>
    <mergeCell ref="C118:C119"/>
    <mergeCell ref="C120:C121"/>
    <mergeCell ref="I124:I125"/>
    <mergeCell ref="C124:C125"/>
    <mergeCell ref="D124:D125"/>
    <mergeCell ref="E124:E125"/>
    <mergeCell ref="F124:F125"/>
    <mergeCell ref="F118:F119"/>
    <mergeCell ref="G118:G119"/>
    <mergeCell ref="F110:F111"/>
    <mergeCell ref="G110:G111"/>
    <mergeCell ref="B108:B109"/>
    <mergeCell ref="C108:C109"/>
    <mergeCell ref="G108:G109"/>
    <mergeCell ref="G104:G105"/>
    <mergeCell ref="B106:B107"/>
    <mergeCell ref="G106:G107"/>
    <mergeCell ref="F108:F109"/>
    <mergeCell ref="F104:F105"/>
    <mergeCell ref="C106:C107"/>
    <mergeCell ref="F106:F107"/>
    <mergeCell ref="B66:B67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C70:C71"/>
    <mergeCell ref="D70:D71"/>
    <mergeCell ref="E70:E71"/>
    <mergeCell ref="B68:B69"/>
    <mergeCell ref="C68:C69"/>
    <mergeCell ref="B53:B54"/>
    <mergeCell ref="D66:D67"/>
    <mergeCell ref="E66:E67"/>
    <mergeCell ref="B55:B56"/>
    <mergeCell ref="C55:C56"/>
    <mergeCell ref="D55:D56"/>
    <mergeCell ref="E55:E56"/>
    <mergeCell ref="D64:D65"/>
    <mergeCell ref="E64:E65"/>
    <mergeCell ref="B58:B61"/>
    <mergeCell ref="B35:B36"/>
    <mergeCell ref="B51:B52"/>
    <mergeCell ref="C51:C52"/>
    <mergeCell ref="D51:D52"/>
    <mergeCell ref="C35:C36"/>
    <mergeCell ref="D35:D36"/>
    <mergeCell ref="D47:D48"/>
    <mergeCell ref="B49:B50"/>
    <mergeCell ref="C49:C50"/>
    <mergeCell ref="B37:B38"/>
    <mergeCell ref="E96:E97"/>
    <mergeCell ref="E51:E52"/>
    <mergeCell ref="F51:F52"/>
    <mergeCell ref="F72:F73"/>
    <mergeCell ref="F74:F75"/>
    <mergeCell ref="F94:F95"/>
    <mergeCell ref="F62:F63"/>
    <mergeCell ref="F66:F67"/>
    <mergeCell ref="F76:F77"/>
    <mergeCell ref="B94:B95"/>
    <mergeCell ref="B92:B93"/>
    <mergeCell ref="B78:B79"/>
    <mergeCell ref="B82:B83"/>
    <mergeCell ref="B90:B91"/>
    <mergeCell ref="B88:B89"/>
    <mergeCell ref="B102:B103"/>
    <mergeCell ref="F96:F97"/>
    <mergeCell ref="G96:G97"/>
    <mergeCell ref="G100:G101"/>
    <mergeCell ref="G98:G99"/>
    <mergeCell ref="C100:C101"/>
    <mergeCell ref="D100:D101"/>
    <mergeCell ref="F102:F103"/>
    <mergeCell ref="D98:D99"/>
    <mergeCell ref="B96:B97"/>
    <mergeCell ref="C102:C103"/>
    <mergeCell ref="C76:C77"/>
    <mergeCell ref="D76:D77"/>
    <mergeCell ref="E76:E77"/>
    <mergeCell ref="C80:C81"/>
    <mergeCell ref="D80:D81"/>
    <mergeCell ref="E80:E81"/>
    <mergeCell ref="C82:C83"/>
    <mergeCell ref="C98:C99"/>
    <mergeCell ref="E98:E99"/>
    <mergeCell ref="C153:G153"/>
    <mergeCell ref="C122:C123"/>
    <mergeCell ref="D122:D123"/>
    <mergeCell ref="E128:E129"/>
    <mergeCell ref="F128:F129"/>
    <mergeCell ref="G128:G129"/>
    <mergeCell ref="E130:E131"/>
    <mergeCell ref="C152:G152"/>
    <mergeCell ref="C151:M151"/>
    <mergeCell ref="G124:G125"/>
    <mergeCell ref="M134:M135"/>
    <mergeCell ref="K134:K135"/>
    <mergeCell ref="I134:I135"/>
    <mergeCell ref="B124:B125"/>
    <mergeCell ref="M138:M139"/>
    <mergeCell ref="E138:E139"/>
    <mergeCell ref="M136:M137"/>
    <mergeCell ref="K136:K137"/>
    <mergeCell ref="F138:F139"/>
    <mergeCell ref="E43:E44"/>
    <mergeCell ref="E45:E46"/>
    <mergeCell ref="K144:K145"/>
    <mergeCell ref="I144:I145"/>
    <mergeCell ref="K138:K139"/>
    <mergeCell ref="I138:I139"/>
    <mergeCell ref="G130:G131"/>
    <mergeCell ref="E134:E135"/>
    <mergeCell ref="E102:E103"/>
    <mergeCell ref="E94:E95"/>
    <mergeCell ref="G64:G65"/>
    <mergeCell ref="F80:F81"/>
    <mergeCell ref="G66:G67"/>
    <mergeCell ref="F70:F71"/>
    <mergeCell ref="G70:G71"/>
    <mergeCell ref="G80:G81"/>
    <mergeCell ref="G76:G77"/>
    <mergeCell ref="G72:G73"/>
    <mergeCell ref="C150:M150"/>
    <mergeCell ref="C149:L149"/>
    <mergeCell ref="C148:M148"/>
    <mergeCell ref="E47:E48"/>
    <mergeCell ref="E49:E50"/>
    <mergeCell ref="G82:G83"/>
    <mergeCell ref="F82:F83"/>
    <mergeCell ref="G62:G63"/>
    <mergeCell ref="E82:E83"/>
    <mergeCell ref="F68:F69"/>
    <mergeCell ref="M27:M28"/>
    <mergeCell ref="I27:I28"/>
    <mergeCell ref="G41:G42"/>
    <mergeCell ref="E41:E42"/>
    <mergeCell ref="K37:K38"/>
    <mergeCell ref="G35:G36"/>
    <mergeCell ref="I35:I36"/>
    <mergeCell ref="I29:I30"/>
    <mergeCell ref="K27:K28"/>
    <mergeCell ref="E39:E40"/>
    <mergeCell ref="E25:E26"/>
    <mergeCell ref="G25:G26"/>
    <mergeCell ref="G37:G38"/>
    <mergeCell ref="F25:F26"/>
    <mergeCell ref="E27:E28"/>
    <mergeCell ref="I37:I38"/>
    <mergeCell ref="G19:G20"/>
    <mergeCell ref="F19:F20"/>
    <mergeCell ref="M17:M18"/>
    <mergeCell ref="K17:K18"/>
    <mergeCell ref="G23:G24"/>
    <mergeCell ref="F21:F22"/>
    <mergeCell ref="G21:G22"/>
    <mergeCell ref="F23:F24"/>
    <mergeCell ref="F27:F28"/>
    <mergeCell ref="B23:B24"/>
    <mergeCell ref="D78:D79"/>
    <mergeCell ref="E78:E79"/>
    <mergeCell ref="G78:G79"/>
    <mergeCell ref="F78:F79"/>
    <mergeCell ref="G27:G28"/>
    <mergeCell ref="C78:C79"/>
    <mergeCell ref="D68:D69"/>
    <mergeCell ref="E68:E69"/>
    <mergeCell ref="F41:F42"/>
    <mergeCell ref="D33:D34"/>
    <mergeCell ref="E33:E34"/>
    <mergeCell ref="F33:F34"/>
    <mergeCell ref="F39:F40"/>
    <mergeCell ref="D37:D38"/>
    <mergeCell ref="E37:E38"/>
    <mergeCell ref="F37:F38"/>
    <mergeCell ref="E35:E36"/>
    <mergeCell ref="F35:F36"/>
    <mergeCell ref="C37:C38"/>
    <mergeCell ref="F43:F44"/>
    <mergeCell ref="G51:G52"/>
    <mergeCell ref="F55:F56"/>
    <mergeCell ref="D53:D54"/>
    <mergeCell ref="E53:E54"/>
    <mergeCell ref="F49:F50"/>
    <mergeCell ref="F53:F54"/>
    <mergeCell ref="G53:G54"/>
    <mergeCell ref="F47:F48"/>
    <mergeCell ref="G39:G40"/>
    <mergeCell ref="B47:B48"/>
    <mergeCell ref="C47:C48"/>
    <mergeCell ref="C39:C40"/>
    <mergeCell ref="B41:B42"/>
    <mergeCell ref="C41:C42"/>
    <mergeCell ref="C43:C44"/>
    <mergeCell ref="D41:D42"/>
    <mergeCell ref="B45:B46"/>
    <mergeCell ref="B43:B44"/>
    <mergeCell ref="B25:B26"/>
    <mergeCell ref="C27:C28"/>
    <mergeCell ref="B33:B34"/>
    <mergeCell ref="B29:B30"/>
    <mergeCell ref="C29:C30"/>
    <mergeCell ref="C31:C32"/>
    <mergeCell ref="B31:B32"/>
    <mergeCell ref="C33:C34"/>
    <mergeCell ref="C25:C26"/>
    <mergeCell ref="B21:B22"/>
    <mergeCell ref="C21:C22"/>
    <mergeCell ref="D27:D28"/>
    <mergeCell ref="B62:B63"/>
    <mergeCell ref="C62:C63"/>
    <mergeCell ref="D49:D50"/>
    <mergeCell ref="D62:D63"/>
    <mergeCell ref="C45:C46"/>
    <mergeCell ref="D45:D46"/>
    <mergeCell ref="B27:B28"/>
    <mergeCell ref="C23:C24"/>
    <mergeCell ref="D23:D24"/>
    <mergeCell ref="E23:E24"/>
    <mergeCell ref="E11:E12"/>
    <mergeCell ref="E21:E22"/>
    <mergeCell ref="D21:D22"/>
    <mergeCell ref="E19:E20"/>
    <mergeCell ref="D25:D26"/>
    <mergeCell ref="D15:D16"/>
    <mergeCell ref="E9:E10"/>
    <mergeCell ref="B17:B18"/>
    <mergeCell ref="B19:B20"/>
    <mergeCell ref="C19:C20"/>
    <mergeCell ref="C17:C18"/>
    <mergeCell ref="D17:D18"/>
    <mergeCell ref="E17:E18"/>
    <mergeCell ref="D19:D20"/>
    <mergeCell ref="B15:B16"/>
    <mergeCell ref="C9:C12"/>
    <mergeCell ref="C15:C16"/>
    <mergeCell ref="G13:G14"/>
    <mergeCell ref="F9:F12"/>
    <mergeCell ref="E15:E16"/>
    <mergeCell ref="F15:F16"/>
    <mergeCell ref="G15:G16"/>
    <mergeCell ref="B7:J7"/>
    <mergeCell ref="I13:I14"/>
    <mergeCell ref="D9:D12"/>
    <mergeCell ref="J10:K10"/>
    <mergeCell ref="K11:K12"/>
    <mergeCell ref="G9:G12"/>
    <mergeCell ref="E13:E14"/>
    <mergeCell ref="B9:B12"/>
    <mergeCell ref="H9:M9"/>
    <mergeCell ref="H10:I10"/>
    <mergeCell ref="G92:G93"/>
    <mergeCell ref="F98:F99"/>
    <mergeCell ref="F100:F101"/>
    <mergeCell ref="G94:G95"/>
    <mergeCell ref="I120:I121"/>
    <mergeCell ref="I122:I123"/>
    <mergeCell ref="G120:G121"/>
    <mergeCell ref="F120:F121"/>
    <mergeCell ref="F122:F123"/>
    <mergeCell ref="G144:G145"/>
    <mergeCell ref="I136:I137"/>
    <mergeCell ref="G140:G141"/>
    <mergeCell ref="I140:I141"/>
    <mergeCell ref="I142:I143"/>
    <mergeCell ref="B144:E145"/>
    <mergeCell ref="C142:C143"/>
    <mergeCell ref="B140:B141"/>
    <mergeCell ref="D140:D141"/>
    <mergeCell ref="E140:E141"/>
    <mergeCell ref="C140:C141"/>
    <mergeCell ref="E142:E143"/>
    <mergeCell ref="B132:B133"/>
    <mergeCell ref="B142:B143"/>
    <mergeCell ref="D142:D143"/>
    <mergeCell ref="D138:D139"/>
    <mergeCell ref="C138:C139"/>
    <mergeCell ref="B138:B139"/>
    <mergeCell ref="C136:C137"/>
    <mergeCell ref="B136:B137"/>
    <mergeCell ref="C134:C135"/>
    <mergeCell ref="B130:B131"/>
    <mergeCell ref="D128:D129"/>
    <mergeCell ref="C130:C131"/>
    <mergeCell ref="D130:D131"/>
    <mergeCell ref="B128:B129"/>
    <mergeCell ref="C128:C129"/>
    <mergeCell ref="G102:G103"/>
    <mergeCell ref="D82:D83"/>
    <mergeCell ref="D136:D137"/>
    <mergeCell ref="D132:D133"/>
    <mergeCell ref="G126:G127"/>
    <mergeCell ref="F126:F127"/>
    <mergeCell ref="G122:G123"/>
    <mergeCell ref="F114:F117"/>
    <mergeCell ref="F92:F93"/>
    <mergeCell ref="D110:D111"/>
    <mergeCell ref="E110:E111"/>
    <mergeCell ref="D106:D107"/>
    <mergeCell ref="E106:E107"/>
    <mergeCell ref="D108:D109"/>
    <mergeCell ref="E108:E109"/>
    <mergeCell ref="I11:I12"/>
    <mergeCell ref="M15:M16"/>
    <mergeCell ref="K13:K14"/>
    <mergeCell ref="F17:F18"/>
    <mergeCell ref="F13:F14"/>
    <mergeCell ref="K15:K16"/>
    <mergeCell ref="I15:I16"/>
    <mergeCell ref="I17:I18"/>
    <mergeCell ref="G17:G18"/>
    <mergeCell ref="K29:K30"/>
    <mergeCell ref="I31:I32"/>
    <mergeCell ref="K31:K32"/>
    <mergeCell ref="M33:M34"/>
    <mergeCell ref="M29:M30"/>
    <mergeCell ref="M31:M32"/>
    <mergeCell ref="K33:K34"/>
    <mergeCell ref="I33:I34"/>
    <mergeCell ref="H58:M58"/>
    <mergeCell ref="H59:I59"/>
    <mergeCell ref="J59:K59"/>
    <mergeCell ref="D43:D44"/>
    <mergeCell ref="D58:D61"/>
    <mergeCell ref="G55:G56"/>
    <mergeCell ref="I60:I61"/>
    <mergeCell ref="K60:K61"/>
    <mergeCell ref="G43:G44"/>
    <mergeCell ref="G49:G50"/>
    <mergeCell ref="E100:E101"/>
    <mergeCell ref="C126:C127"/>
    <mergeCell ref="G33:G34"/>
    <mergeCell ref="D102:D103"/>
    <mergeCell ref="D94:D95"/>
    <mergeCell ref="E122:E123"/>
    <mergeCell ref="E120:E121"/>
    <mergeCell ref="D120:D121"/>
    <mergeCell ref="E118:E119"/>
    <mergeCell ref="C66:C67"/>
    <mergeCell ref="B104:B105"/>
    <mergeCell ref="B126:B127"/>
    <mergeCell ref="E126:E127"/>
    <mergeCell ref="E92:E93"/>
    <mergeCell ref="C92:C93"/>
    <mergeCell ref="D92:D93"/>
    <mergeCell ref="C110:C111"/>
    <mergeCell ref="C94:C95"/>
    <mergeCell ref="C96:C97"/>
    <mergeCell ref="D96:D97"/>
    <mergeCell ref="G134:G135"/>
    <mergeCell ref="F134:F135"/>
    <mergeCell ref="B98:B99"/>
    <mergeCell ref="B86:B87"/>
    <mergeCell ref="D126:D127"/>
    <mergeCell ref="B120:B121"/>
    <mergeCell ref="B100:B101"/>
    <mergeCell ref="B122:B123"/>
    <mergeCell ref="B110:B111"/>
    <mergeCell ref="B114:B117"/>
    <mergeCell ref="F142:F143"/>
    <mergeCell ref="G142:G143"/>
    <mergeCell ref="G136:G137"/>
    <mergeCell ref="F136:F137"/>
    <mergeCell ref="G138:G139"/>
    <mergeCell ref="F140:F141"/>
    <mergeCell ref="E136:E137"/>
    <mergeCell ref="F130:F131"/>
    <mergeCell ref="E132:E133"/>
    <mergeCell ref="F132:F133"/>
    <mergeCell ref="C90:C91"/>
    <mergeCell ref="D90:D91"/>
    <mergeCell ref="E90:E91"/>
    <mergeCell ref="C86:C87"/>
    <mergeCell ref="D86:D87"/>
    <mergeCell ref="C88:C89"/>
    <mergeCell ref="D88:D89"/>
    <mergeCell ref="B64:B65"/>
    <mergeCell ref="E58:E59"/>
    <mergeCell ref="E60:E61"/>
    <mergeCell ref="B84:B85"/>
    <mergeCell ref="C58:C61"/>
    <mergeCell ref="C64:C65"/>
    <mergeCell ref="E62:E63"/>
    <mergeCell ref="B76:B77"/>
    <mergeCell ref="B80:B81"/>
    <mergeCell ref="B70:B71"/>
    <mergeCell ref="G86:G87"/>
    <mergeCell ref="F90:F91"/>
    <mergeCell ref="E86:E87"/>
    <mergeCell ref="F86:F87"/>
    <mergeCell ref="G90:G91"/>
    <mergeCell ref="G88:G89"/>
    <mergeCell ref="E88:E89"/>
    <mergeCell ref="F88:F89"/>
    <mergeCell ref="H114:M114"/>
    <mergeCell ref="J115:K115"/>
    <mergeCell ref="I116:I117"/>
    <mergeCell ref="K116:K117"/>
    <mergeCell ref="H115:I115"/>
    <mergeCell ref="G132:G133"/>
    <mergeCell ref="C132:C133"/>
    <mergeCell ref="C104:C105"/>
    <mergeCell ref="D104:D105"/>
    <mergeCell ref="E104:E105"/>
    <mergeCell ref="C114:C117"/>
    <mergeCell ref="D114:D117"/>
    <mergeCell ref="E116:E117"/>
    <mergeCell ref="G114:G117"/>
    <mergeCell ref="E114:E115"/>
    <mergeCell ref="M84:M85"/>
    <mergeCell ref="K84:K85"/>
    <mergeCell ref="I84:I85"/>
    <mergeCell ref="D29:D30"/>
    <mergeCell ref="E29:E30"/>
    <mergeCell ref="F29:F30"/>
    <mergeCell ref="G29:G30"/>
    <mergeCell ref="G68:G69"/>
    <mergeCell ref="F45:F46"/>
    <mergeCell ref="G45:G46"/>
    <mergeCell ref="G47:G48"/>
    <mergeCell ref="F58:F61"/>
    <mergeCell ref="G58:G61"/>
    <mergeCell ref="C84:C85"/>
    <mergeCell ref="F84:F85"/>
    <mergeCell ref="E84:E85"/>
    <mergeCell ref="G84:G85"/>
    <mergeCell ref="D84:D85"/>
    <mergeCell ref="C53:C54"/>
    <mergeCell ref="F64:F65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2006-12-28T13:40:38Z</cp:lastPrinted>
  <dcterms:created xsi:type="dcterms:W3CDTF">2002-08-13T10:14:59Z</dcterms:created>
  <dcterms:modified xsi:type="dcterms:W3CDTF">2006-12-28T13:41:29Z</dcterms:modified>
  <cp:category/>
  <cp:version/>
  <cp:contentType/>
  <cp:contentStatus/>
</cp:coreProperties>
</file>