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'szczegolowe'!$A$1:$O$52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<sst xmlns="http://schemas.openxmlformats.org/spreadsheetml/2006/main" count="87" uniqueCount="66">
  <si>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</si>
  <si>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</si>
  <si>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</si>
  <si>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</si>
  <si>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</si>
  <si>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</si>
  <si>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</si>
  <si>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</si>
  <si>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</si>
  <si>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</si>
  <si>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</si>
  <si>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</si>
  <si>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</si>
  <si>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</si>
  <si>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</si>
  <si>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</si>
  <si>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Lesznowola - Projekt sygnalizcji świetlnej ul. Szkolna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</si>
  <si>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</si>
  <si>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</si>
  <si>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</si>
  <si>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</si>
  <si>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</si>
  <si>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</si>
  <si>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</si>
  <si>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</si>
  <si>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</si>
  <si>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</si>
  <si>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</si>
  <si>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</si>
  <si>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</si>
  <si>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</si>
  <si>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razem rozdz 60016</t>
  </si>
  <si>
    <t>Zakup drukarek i kserokopiarki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</si>
  <si>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</si>
  <si>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</si>
  <si>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</si>
  <si>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</si>
  <si>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</si>
  <si>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</si>
  <si>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</si>
  <si>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</si>
  <si>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</si>
  <si>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</si>
  <si>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>Stefanowo- Projekt przebudowy ul. Uroczej wraz z budową chodnika</t>
  </si>
  <si>
    <t xml:space="preserve"> Nowa Iwiczna i Stara Iwiczna - Projekt  kanalizacji deszczowej ul. Kielecka, ul. Cisowa, ul. Krasickiego i Al. Zgoda</t>
  </si>
  <si>
    <t>Stachowo, Wólka Kosowska, PAN Kosów i Mroków - Projekt budowy ul. Karasia z odwodnieniem</t>
  </si>
  <si>
    <t>Zakup urządzenia kopertującego i adresarki</t>
  </si>
  <si>
    <t>Mysiadło-Wyposażenie Centrum Edukacji i Sportu</t>
  </si>
  <si>
    <t xml:space="preserve">Mysiadło - Zakup kpmputerów, drukarek, kserokopiarek, serwerów wraz  z oprogramowaniem do budynku szkoły (I etap) </t>
  </si>
  <si>
    <t>Zakup serwera , komputerów, monitorów i laptopów oraz centrali telefonicznej do Referatu Odpadów komunalnych</t>
  </si>
  <si>
    <t>Wilcza Góra - Budowa kanalizacji i wodociągu wraz z przyłączami ulica boczna od ul. Jasnej dz. nr. ew. 51/7, 51/8, 30/4, 30/5</t>
  </si>
  <si>
    <t>Wola Mrokowska - Budowa wodociągu wraz z przyłączami ulica boczna od ul. Granicznej dz. nr ewid. 91/16, 91/17, 91/18, 91/19, 91/21, 91/22, 91/23, 91/10</t>
  </si>
  <si>
    <t>Razem dział 010</t>
  </si>
  <si>
    <t>01010</t>
  </si>
  <si>
    <t>PLAN WYDATKÓW  MAJĄTKOWYCH   W  2013 ROKU - po zmianach</t>
  </si>
  <si>
    <t>Lesznowola - Budowa  kanalizacji  wraz z przyłączami ulicy bocznej od GRN  dz. nr ewid. 178/3, 178/4, 178/5, 178/40, 178/41, 178/42, 178/43, 178/7, 193</t>
  </si>
  <si>
    <t>Mysiadło -  monitoring wizyjny do budynku Centrum Edukacji i Sportu</t>
  </si>
  <si>
    <t>Mysiadło - System alarmowy do budynku Centrum Edukacji i Sportu</t>
  </si>
  <si>
    <t>Razem rozdz. 90001</t>
  </si>
  <si>
    <t>UG</t>
  </si>
  <si>
    <t>Razem rozdz. 90015</t>
  </si>
  <si>
    <t>Marysin, Wólka Kosowska - Budowa oświetlenia ulicznego  ulicy Krzywej, Złocistej i Pogodnej</t>
  </si>
  <si>
    <t>Do Uchwały Nr 399/XXXII/2013</t>
  </si>
  <si>
    <t>z dnia 27 września 2013r.</t>
  </si>
  <si>
    <t>Mroków - Zakup kotła warzelnego do stołówki szkolnej w Mrokowie, lodówki i zmywarki do stołówki w Nowej Iwicznej</t>
  </si>
  <si>
    <t>Nowa Iwiczna - Zakup dwóch pieców centralnego ogrzewania do Zespołu Szkół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</si>
</sst>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3" fontId="29" fillId="0" borderId="0" xfId="0" applyNumberFormat="1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/>
    </xf>
    <xf numFmtId="3" fontId="31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3" fontId="31" fillId="33" borderId="12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29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2" xfId="0" applyNumberFormat="1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right" vertical="center"/>
    </xf>
    <xf numFmtId="3" fontId="31" fillId="33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vertical="center"/>
    </xf>
    <xf numFmtId="0" fontId="29" fillId="12" borderId="16" xfId="0" applyFont="1" applyFill="1" applyBorder="1" applyAlignment="1">
      <alignment vertical="center"/>
    </xf>
    <xf numFmtId="0" fontId="29" fillId="12" borderId="17" xfId="0" applyFont="1" applyFill="1" applyBorder="1" applyAlignment="1">
      <alignment vertical="center"/>
    </xf>
    <xf numFmtId="0" fontId="33" fillId="12" borderId="15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vertical="center"/>
    </xf>
    <xf numFmtId="0" fontId="29" fillId="12" borderId="19" xfId="0" applyFont="1" applyFill="1" applyBorder="1" applyAlignment="1">
      <alignment vertical="center"/>
    </xf>
    <xf numFmtId="0" fontId="29" fillId="12" borderId="18" xfId="0" applyFont="1" applyFill="1" applyBorder="1" applyAlignment="1">
      <alignment vertical="center"/>
    </xf>
    <xf numFmtId="3" fontId="31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9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0" fontId="35" fillId="0" borderId="20" xfId="0" applyFont="1" applyBorder="1" applyAlignment="1">
      <alignment vertical="center" wrapText="1"/>
    </xf>
    <xf numFmtId="0" fontId="31" fillId="33" borderId="14" xfId="0" applyFont="1" applyFill="1" applyBorder="1" applyAlignment="1">
      <alignment horizontal="center" vertical="center"/>
    </xf>
    <xf numFmtId="0" fontId="35" fillId="0" borderId="21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3" fontId="31" fillId="6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3" fontId="31" fillId="2" borderId="11" xfId="0" applyNumberFormat="1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 wrapText="1"/>
    </xf>
    <xf numFmtId="3" fontId="31" fillId="6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vertical="center" wrapText="1"/>
    </xf>
    <xf numFmtId="3" fontId="28" fillId="36" borderId="11" xfId="0" applyNumberFormat="1" applyFont="1" applyFill="1" applyBorder="1" applyAlignment="1">
      <alignment horizontal="right" vertical="center"/>
    </xf>
    <xf numFmtId="3" fontId="28" fillId="36" borderId="11" xfId="0" applyNumberFormat="1" applyFont="1" applyFill="1" applyBorder="1" applyAlignment="1">
      <alignment vertical="center"/>
    </xf>
    <xf numFmtId="0" fontId="33" fillId="36" borderId="11" xfId="0" applyFont="1" applyFill="1" applyBorder="1" applyAlignment="1">
      <alignment horizontal="center" vertical="center" wrapText="1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right" vertical="center"/>
    </xf>
    <xf numFmtId="0" fontId="33" fillId="12" borderId="18" xfId="0" applyFont="1" applyFill="1" applyBorder="1" applyAlignment="1">
      <alignment horizontal="center" vertical="center" wrapText="1"/>
    </xf>
    <xf numFmtId="3" fontId="29" fillId="12" borderId="11" xfId="0" applyNumberFormat="1" applyFont="1" applyFill="1" applyBorder="1" applyAlignment="1">
      <alignment horizontal="right" vertical="center"/>
    </xf>
    <xf numFmtId="3" fontId="3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3" fontId="29" fillId="12" borderId="22" xfId="0" applyNumberFormat="1" applyFont="1" applyFill="1" applyBorder="1" applyAlignment="1">
      <alignment horizontal="right" vertical="center"/>
    </xf>
    <xf numFmtId="3" fontId="33" fillId="12" borderId="22" xfId="0" applyNumberFormat="1" applyFont="1" applyFill="1" applyBorder="1" applyAlignment="1">
      <alignment vertical="center"/>
    </xf>
    <xf numFmtId="0" fontId="33" fillId="12" borderId="22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3" fontId="29" fillId="35" borderId="24" xfId="0" applyNumberFormat="1" applyFont="1" applyFill="1" applyBorder="1" applyAlignment="1">
      <alignment horizontal="right" vertical="center"/>
    </xf>
    <xf numFmtId="3" fontId="29" fillId="35" borderId="2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3" fontId="31" fillId="34" borderId="10" xfId="0" applyNumberFormat="1" applyFont="1" applyFill="1" applyBorder="1" applyAlignment="1">
      <alignment horizontal="right" vertical="center"/>
    </xf>
    <xf numFmtId="3" fontId="31" fillId="34" borderId="11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0" fontId="29" fillId="2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 wrapText="1"/>
    </xf>
    <xf numFmtId="3" fontId="32" fillId="2" borderId="10" xfId="0" applyNumberFormat="1" applyFont="1" applyFill="1" applyBorder="1" applyAlignment="1">
      <alignment horizontal="right" vertical="center"/>
    </xf>
    <xf numFmtId="3" fontId="32" fillId="2" borderId="10" xfId="0" applyNumberFormat="1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8" fillId="2" borderId="11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3" fillId="36" borderId="14" xfId="0" applyFont="1" applyFill="1" applyBorder="1" applyAlignment="1">
      <alignment vertical="center"/>
    </xf>
    <xf numFmtId="0" fontId="33" fillId="36" borderId="18" xfId="0" applyFont="1" applyFill="1" applyBorder="1" applyAlignment="1">
      <alignment vertical="center"/>
    </xf>
    <xf numFmtId="0" fontId="29" fillId="35" borderId="30" xfId="0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Zeros="0" tabSelected="1" zoomScaleSheetLayoutView="100" zoomScalePageLayoutView="0" workbookViewId="0" topLeftCell="A1">
      <selection activeCell="P5" sqref="P5:S5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6.375" style="1" customWidth="1"/>
    <col min="7" max="7" width="12.375" style="1" customWidth="1"/>
    <col min="8" max="8" width="13.125" style="1" customWidth="1"/>
    <col min="9" max="9" width="12.00390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384" width="9.125" style="1" customWidth="1"/>
  </cols>
  <sheetData>
    <row r="1" spans="1:15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 t="s">
        <v>21</v>
      </c>
      <c r="N1" s="18"/>
      <c r="O1" s="19"/>
    </row>
    <row r="2" spans="1:15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  <c r="O2" s="20"/>
    </row>
    <row r="3" spans="1:1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0"/>
      <c r="L3" s="20"/>
      <c r="M3" s="91" t="s">
        <v>62</v>
      </c>
      <c r="N3" s="91"/>
      <c r="O3" s="91"/>
    </row>
    <row r="4" spans="1:15" ht="15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20"/>
      <c r="L4" s="20"/>
      <c r="M4" s="20" t="s">
        <v>24</v>
      </c>
      <c r="N4" s="20"/>
      <c r="O4" s="20"/>
    </row>
    <row r="5" spans="1:15" ht="15" customHeight="1">
      <c r="A5" s="17"/>
      <c r="B5" s="17"/>
      <c r="C5" s="17"/>
      <c r="D5" s="17"/>
      <c r="E5" s="21"/>
      <c r="F5" s="21"/>
      <c r="G5" s="17"/>
      <c r="H5" s="17"/>
      <c r="I5" s="17"/>
      <c r="J5" s="17"/>
      <c r="K5" s="20"/>
      <c r="L5" s="20"/>
      <c r="M5" s="20" t="s">
        <v>63</v>
      </c>
      <c r="N5" s="20"/>
      <c r="O5" s="20"/>
    </row>
    <row r="6" spans="1:15" ht="15" customHeight="1">
      <c r="A6" s="187" t="s">
        <v>54</v>
      </c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22"/>
    </row>
    <row r="7" spans="1:15" ht="6" customHeight="1">
      <c r="A7" s="23"/>
      <c r="B7" s="23"/>
      <c r="C7" s="22"/>
      <c r="D7" s="53"/>
      <c r="E7" s="24"/>
      <c r="F7" s="24"/>
      <c r="G7" s="22"/>
      <c r="H7" s="93"/>
      <c r="I7" s="93"/>
      <c r="J7" s="22"/>
      <c r="K7" s="22"/>
      <c r="L7" s="22"/>
      <c r="M7" s="22"/>
      <c r="N7" s="22"/>
      <c r="O7" s="22"/>
    </row>
    <row r="8" spans="1:15" s="2" customFormat="1" ht="13.5" customHeight="1">
      <c r="A8" s="189" t="s">
        <v>0</v>
      </c>
      <c r="B8" s="175" t="s">
        <v>2</v>
      </c>
      <c r="C8" s="181" t="s">
        <v>5</v>
      </c>
      <c r="D8" s="182"/>
      <c r="E8" s="175" t="s">
        <v>3</v>
      </c>
      <c r="F8" s="169" t="s">
        <v>17</v>
      </c>
      <c r="G8" s="175" t="s">
        <v>4</v>
      </c>
      <c r="H8" s="178" t="s">
        <v>39</v>
      </c>
      <c r="I8" s="169" t="s">
        <v>41</v>
      </c>
      <c r="J8" s="178" t="s">
        <v>40</v>
      </c>
      <c r="K8" s="171" t="s">
        <v>13</v>
      </c>
      <c r="L8" s="172"/>
      <c r="M8" s="172"/>
      <c r="N8" s="172"/>
      <c r="O8" s="169" t="s">
        <v>8</v>
      </c>
    </row>
    <row r="9" spans="1:15" s="2" customFormat="1" ht="41.25" customHeight="1">
      <c r="A9" s="189"/>
      <c r="B9" s="175"/>
      <c r="C9" s="183"/>
      <c r="D9" s="184"/>
      <c r="E9" s="175"/>
      <c r="F9" s="170"/>
      <c r="G9" s="175"/>
      <c r="H9" s="179"/>
      <c r="I9" s="190"/>
      <c r="J9" s="179"/>
      <c r="K9" s="95" t="s">
        <v>12</v>
      </c>
      <c r="L9" s="95" t="s">
        <v>18</v>
      </c>
      <c r="M9" s="92" t="s">
        <v>20</v>
      </c>
      <c r="N9" s="92" t="s">
        <v>14</v>
      </c>
      <c r="O9" s="170"/>
    </row>
    <row r="10" spans="1:15" s="2" customFormat="1" ht="9" customHeight="1">
      <c r="A10" s="25">
        <v>1</v>
      </c>
      <c r="B10" s="25">
        <v>2</v>
      </c>
      <c r="C10" s="185">
        <v>3</v>
      </c>
      <c r="D10" s="186"/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</row>
    <row r="11" spans="1:15" s="2" customFormat="1" ht="19.5" customHeight="1">
      <c r="A11" s="55" t="s">
        <v>10</v>
      </c>
      <c r="B11" s="56"/>
      <c r="C11" s="173"/>
      <c r="D11" s="174"/>
      <c r="E11" s="133" t="s">
        <v>11</v>
      </c>
      <c r="F11" s="134">
        <v>2013</v>
      </c>
      <c r="G11" s="135">
        <f>G23+G28+G35+G12+G16</f>
        <v>3169167</v>
      </c>
      <c r="H11" s="135">
        <f>H23+H28+H35+H12+H16</f>
        <v>3075227</v>
      </c>
      <c r="I11" s="135">
        <f>I23+I28+I35+I12+I16</f>
        <v>93940</v>
      </c>
      <c r="J11" s="135">
        <f>J23+J28+J35+J12+J16</f>
        <v>3169167</v>
      </c>
      <c r="K11" s="135">
        <f>K23+K28+K35+K12+K16</f>
        <v>3169167</v>
      </c>
      <c r="L11" s="135"/>
      <c r="M11" s="135"/>
      <c r="N11" s="135"/>
      <c r="O11" s="134"/>
    </row>
    <row r="12" spans="1:15" s="2" customFormat="1" ht="19.5" customHeight="1">
      <c r="A12" s="57"/>
      <c r="B12" s="59" t="s">
        <v>1</v>
      </c>
      <c r="C12" s="176"/>
      <c r="D12" s="177"/>
      <c r="E12" s="136" t="s">
        <v>52</v>
      </c>
      <c r="F12" s="59">
        <v>2013</v>
      </c>
      <c r="G12" s="131">
        <f>SUM(G13:G15)</f>
        <v>426000</v>
      </c>
      <c r="H12" s="131">
        <f>SUM(H13:H15)</f>
        <v>450000</v>
      </c>
      <c r="I12" s="131">
        <f>SUM(I13:I15)</f>
        <v>-24000</v>
      </c>
      <c r="J12" s="131">
        <f>SUM(J13:J15)</f>
        <v>426000</v>
      </c>
      <c r="K12" s="131">
        <f>SUM(K13:K15)</f>
        <v>426000</v>
      </c>
      <c r="L12" s="131"/>
      <c r="M12" s="131"/>
      <c r="N12" s="131"/>
      <c r="O12" s="132"/>
    </row>
    <row r="13" spans="1:15" s="2" customFormat="1" ht="45.75" customHeight="1">
      <c r="A13" s="105">
        <v>1</v>
      </c>
      <c r="B13" s="109" t="s">
        <v>53</v>
      </c>
      <c r="C13" s="165">
        <v>6050</v>
      </c>
      <c r="D13" s="166"/>
      <c r="E13" s="84" t="s">
        <v>55</v>
      </c>
      <c r="F13" s="54">
        <v>2013</v>
      </c>
      <c r="G13" s="39">
        <v>166000</v>
      </c>
      <c r="H13" s="90">
        <v>190000</v>
      </c>
      <c r="I13" s="39">
        <v>-24000</v>
      </c>
      <c r="J13" s="90">
        <f>H13+I13</f>
        <v>166000</v>
      </c>
      <c r="K13" s="152">
        <v>166000</v>
      </c>
      <c r="L13" s="152"/>
      <c r="M13" s="27"/>
      <c r="N13" s="28"/>
      <c r="O13" s="32" t="s">
        <v>9</v>
      </c>
    </row>
    <row r="14" spans="1:15" s="2" customFormat="1" ht="41.25" customHeight="1">
      <c r="A14" s="105">
        <v>2</v>
      </c>
      <c r="B14" s="109" t="s">
        <v>53</v>
      </c>
      <c r="C14" s="165">
        <v>6050</v>
      </c>
      <c r="D14" s="166"/>
      <c r="E14" s="83" t="s">
        <v>50</v>
      </c>
      <c r="F14" s="54">
        <v>2013</v>
      </c>
      <c r="G14" s="39">
        <v>160000</v>
      </c>
      <c r="H14" s="90">
        <v>160000</v>
      </c>
      <c r="I14" s="39"/>
      <c r="J14" s="90">
        <f>H14+I14</f>
        <v>160000</v>
      </c>
      <c r="K14" s="152">
        <v>160000</v>
      </c>
      <c r="L14" s="152"/>
      <c r="M14" s="27"/>
      <c r="N14" s="28"/>
      <c r="O14" s="32" t="s">
        <v>9</v>
      </c>
    </row>
    <row r="15" spans="1:15" s="2" customFormat="1" ht="46.5" customHeight="1">
      <c r="A15" s="120">
        <v>3</v>
      </c>
      <c r="B15" s="109" t="s">
        <v>53</v>
      </c>
      <c r="C15" s="165">
        <v>6050</v>
      </c>
      <c r="D15" s="166"/>
      <c r="E15" s="83" t="s">
        <v>51</v>
      </c>
      <c r="F15" s="54">
        <v>2013</v>
      </c>
      <c r="G15" s="39">
        <v>100000</v>
      </c>
      <c r="H15" s="90">
        <v>100000</v>
      </c>
      <c r="I15" s="39"/>
      <c r="J15" s="90">
        <f>H15+I15</f>
        <v>100000</v>
      </c>
      <c r="K15" s="152">
        <v>100000</v>
      </c>
      <c r="L15" s="152"/>
      <c r="M15" s="27"/>
      <c r="N15" s="28"/>
      <c r="O15" s="32" t="s">
        <v>9</v>
      </c>
    </row>
    <row r="16" spans="1:15" s="2" customFormat="1" ht="20.25" customHeight="1">
      <c r="A16" s="57"/>
      <c r="B16" s="59" t="s">
        <v>1</v>
      </c>
      <c r="C16" s="176"/>
      <c r="D16" s="177"/>
      <c r="E16" s="58" t="s">
        <v>6</v>
      </c>
      <c r="F16" s="59">
        <v>2013</v>
      </c>
      <c r="G16" s="131">
        <f>G17+G20</f>
        <v>261252</v>
      </c>
      <c r="H16" s="131">
        <f>H17+H20</f>
        <v>261252</v>
      </c>
      <c r="I16" s="131">
        <f>I17+I20</f>
        <v>0</v>
      </c>
      <c r="J16" s="131">
        <f>J17+J20</f>
        <v>261252</v>
      </c>
      <c r="K16" s="131">
        <f>K17+K20</f>
        <v>261252</v>
      </c>
      <c r="L16" s="131"/>
      <c r="M16" s="128"/>
      <c r="N16" s="128"/>
      <c r="O16" s="129"/>
    </row>
    <row r="17" spans="1:15" s="3" customFormat="1" ht="15" customHeight="1">
      <c r="A17" s="75"/>
      <c r="B17" s="81"/>
      <c r="C17" s="75"/>
      <c r="D17" s="82"/>
      <c r="E17" s="80" t="s">
        <v>30</v>
      </c>
      <c r="F17" s="76"/>
      <c r="G17" s="77">
        <f>SUM(G18:G19)</f>
        <v>134931</v>
      </c>
      <c r="H17" s="77">
        <f>SUM(H18:H19)</f>
        <v>134931</v>
      </c>
      <c r="I17" s="77"/>
      <c r="J17" s="77">
        <f>SUM(J18:J19)</f>
        <v>134931</v>
      </c>
      <c r="K17" s="77">
        <f>SUM(K18:K19)</f>
        <v>134931</v>
      </c>
      <c r="L17" s="77"/>
      <c r="M17" s="77"/>
      <c r="N17" s="77"/>
      <c r="O17" s="78"/>
    </row>
    <row r="18" spans="1:15" s="3" customFormat="1" ht="51" customHeight="1">
      <c r="A18" s="70">
        <v>4</v>
      </c>
      <c r="B18" s="26">
        <v>60013</v>
      </c>
      <c r="C18" s="167">
        <v>6050</v>
      </c>
      <c r="D18" s="168"/>
      <c r="E18" s="79" t="s">
        <v>26</v>
      </c>
      <c r="F18" s="54">
        <v>2013</v>
      </c>
      <c r="G18" s="27">
        <v>67035</v>
      </c>
      <c r="H18" s="63">
        <v>67035</v>
      </c>
      <c r="I18" s="27"/>
      <c r="J18" s="63">
        <f>SUM(K18:N18)</f>
        <v>67035</v>
      </c>
      <c r="K18" s="27">
        <v>67035</v>
      </c>
      <c r="L18" s="28"/>
      <c r="M18" s="29"/>
      <c r="N18" s="29"/>
      <c r="O18" s="30" t="s">
        <v>9</v>
      </c>
    </row>
    <row r="19" spans="1:15" s="3" customFormat="1" ht="47.25" customHeight="1">
      <c r="A19" s="70">
        <v>5</v>
      </c>
      <c r="B19" s="26">
        <v>60013</v>
      </c>
      <c r="C19" s="167">
        <v>6050</v>
      </c>
      <c r="D19" s="168"/>
      <c r="E19" s="79" t="s">
        <v>25</v>
      </c>
      <c r="F19" s="54">
        <v>2013</v>
      </c>
      <c r="G19" s="27">
        <v>67896</v>
      </c>
      <c r="H19" s="63">
        <v>67896</v>
      </c>
      <c r="I19" s="27"/>
      <c r="J19" s="63">
        <f>SUM(K19:N19)</f>
        <v>67896</v>
      </c>
      <c r="K19" s="27">
        <v>67896</v>
      </c>
      <c r="L19" s="28"/>
      <c r="M19" s="29"/>
      <c r="N19" s="29"/>
      <c r="O19" s="30" t="s">
        <v>9</v>
      </c>
    </row>
    <row r="20" spans="1:15" s="3" customFormat="1" ht="22.5" customHeight="1">
      <c r="A20" s="75"/>
      <c r="B20" s="81"/>
      <c r="C20" s="75"/>
      <c r="D20" s="82"/>
      <c r="E20" s="80" t="s">
        <v>31</v>
      </c>
      <c r="F20" s="76"/>
      <c r="G20" s="77">
        <f>G22+G21</f>
        <v>126321</v>
      </c>
      <c r="H20" s="77">
        <f>H22+H21</f>
        <v>126321</v>
      </c>
      <c r="I20" s="77">
        <f>SUM(I21:I22)</f>
        <v>0</v>
      </c>
      <c r="J20" s="77">
        <f>SUM(J21:J22)</f>
        <v>126321</v>
      </c>
      <c r="K20" s="77">
        <f>SUM(K21:K22)</f>
        <v>126321</v>
      </c>
      <c r="L20" s="77"/>
      <c r="M20" s="77"/>
      <c r="N20" s="77"/>
      <c r="O20" s="78"/>
    </row>
    <row r="21" spans="1:15" s="3" customFormat="1" ht="44.25" customHeight="1">
      <c r="A21" s="102">
        <v>6</v>
      </c>
      <c r="B21" s="26">
        <v>60016</v>
      </c>
      <c r="C21" s="167">
        <v>6050</v>
      </c>
      <c r="D21" s="168"/>
      <c r="E21" s="103" t="s">
        <v>45</v>
      </c>
      <c r="F21" s="54">
        <v>2013</v>
      </c>
      <c r="G21" s="27">
        <f>K21</f>
        <v>58671</v>
      </c>
      <c r="H21" s="63">
        <v>58671</v>
      </c>
      <c r="I21" s="27"/>
      <c r="J21" s="63">
        <f>H21+I21</f>
        <v>58671</v>
      </c>
      <c r="K21" s="27">
        <v>58671</v>
      </c>
      <c r="L21" s="28"/>
      <c r="M21" s="29"/>
      <c r="N21" s="29"/>
      <c r="O21" s="30" t="s">
        <v>9</v>
      </c>
    </row>
    <row r="22" spans="1:15" s="3" customFormat="1" ht="41.25" customHeight="1">
      <c r="A22" s="108">
        <v>7</v>
      </c>
      <c r="B22" s="26">
        <v>60016</v>
      </c>
      <c r="C22" s="167">
        <v>6050</v>
      </c>
      <c r="D22" s="168"/>
      <c r="E22" s="101" t="s">
        <v>43</v>
      </c>
      <c r="F22" s="32">
        <v>2013</v>
      </c>
      <c r="G22" s="27">
        <f>K22</f>
        <v>67650</v>
      </c>
      <c r="H22" s="63">
        <v>67650</v>
      </c>
      <c r="I22" s="27"/>
      <c r="J22" s="63">
        <f>H22+I22</f>
        <v>67650</v>
      </c>
      <c r="K22" s="27">
        <v>67650</v>
      </c>
      <c r="L22" s="28"/>
      <c r="M22" s="29"/>
      <c r="N22" s="29"/>
      <c r="O22" s="30" t="s">
        <v>9</v>
      </c>
    </row>
    <row r="23" spans="1:15" ht="21.75" customHeight="1">
      <c r="A23" s="107"/>
      <c r="B23" s="59"/>
      <c r="C23" s="192"/>
      <c r="D23" s="193"/>
      <c r="E23" s="100" t="s">
        <v>7</v>
      </c>
      <c r="F23" s="130">
        <v>2013</v>
      </c>
      <c r="G23" s="131">
        <f>SUM(G24:G27)</f>
        <v>229876</v>
      </c>
      <c r="H23" s="131">
        <f>SUM(H24:H27)</f>
        <v>201876</v>
      </c>
      <c r="I23" s="131">
        <f>SUM(I24:I27)</f>
        <v>28000</v>
      </c>
      <c r="J23" s="131">
        <f>SUM(J24:J27)</f>
        <v>229876</v>
      </c>
      <c r="K23" s="131">
        <f>SUM(K24:K27)</f>
        <v>229876</v>
      </c>
      <c r="L23" s="132">
        <f>SUM(L24:L24)</f>
        <v>0</v>
      </c>
      <c r="M23" s="129"/>
      <c r="N23" s="129"/>
      <c r="O23" s="61"/>
    </row>
    <row r="24" spans="1:15" ht="20.25" customHeight="1">
      <c r="A24" s="69">
        <v>8</v>
      </c>
      <c r="B24" s="35">
        <v>75023</v>
      </c>
      <c r="C24" s="165">
        <v>6060</v>
      </c>
      <c r="D24" s="180"/>
      <c r="E24" s="84" t="s">
        <v>27</v>
      </c>
      <c r="F24" s="54">
        <v>2013</v>
      </c>
      <c r="G24" s="33">
        <v>97000</v>
      </c>
      <c r="H24" s="63">
        <v>69000</v>
      </c>
      <c r="I24" s="33">
        <v>28000</v>
      </c>
      <c r="J24" s="63">
        <f>H24+I24</f>
        <v>97000</v>
      </c>
      <c r="K24" s="36">
        <v>97000</v>
      </c>
      <c r="L24" s="37"/>
      <c r="M24" s="38"/>
      <c r="N24" s="38"/>
      <c r="O24" s="85" t="s">
        <v>23</v>
      </c>
    </row>
    <row r="25" spans="1:15" ht="20.25" customHeight="1">
      <c r="A25" s="69">
        <v>9</v>
      </c>
      <c r="B25" s="35">
        <v>75023</v>
      </c>
      <c r="C25" s="165">
        <v>6060</v>
      </c>
      <c r="D25" s="180"/>
      <c r="E25" s="84" t="s">
        <v>32</v>
      </c>
      <c r="F25" s="54">
        <v>2013</v>
      </c>
      <c r="G25" s="33">
        <v>34741</v>
      </c>
      <c r="H25" s="63">
        <v>34741</v>
      </c>
      <c r="I25" s="33"/>
      <c r="J25" s="63">
        <f>H25+I25</f>
        <v>34741</v>
      </c>
      <c r="K25" s="36">
        <v>34741</v>
      </c>
      <c r="L25" s="37"/>
      <c r="M25" s="38"/>
      <c r="N25" s="38"/>
      <c r="O25" s="85" t="s">
        <v>23</v>
      </c>
    </row>
    <row r="26" spans="1:15" ht="19.5" customHeight="1">
      <c r="A26" s="31">
        <v>10</v>
      </c>
      <c r="B26" s="31">
        <v>75023</v>
      </c>
      <c r="C26" s="165">
        <v>6060</v>
      </c>
      <c r="D26" s="166"/>
      <c r="E26" s="83" t="s">
        <v>46</v>
      </c>
      <c r="F26" s="32">
        <v>2013</v>
      </c>
      <c r="G26" s="34">
        <v>30135</v>
      </c>
      <c r="H26" s="63">
        <v>30135</v>
      </c>
      <c r="I26" s="34"/>
      <c r="J26" s="63">
        <f>H26+I26</f>
        <v>30135</v>
      </c>
      <c r="K26" s="34">
        <v>30135</v>
      </c>
      <c r="L26" s="28"/>
      <c r="M26" s="62"/>
      <c r="N26" s="62"/>
      <c r="O26" s="32" t="s">
        <v>23</v>
      </c>
    </row>
    <row r="27" spans="1:15" ht="40.5" customHeight="1">
      <c r="A27" s="104">
        <v>11</v>
      </c>
      <c r="B27" s="31">
        <v>75023</v>
      </c>
      <c r="C27" s="165">
        <v>6060</v>
      </c>
      <c r="D27" s="166"/>
      <c r="E27" s="83" t="s">
        <v>49</v>
      </c>
      <c r="F27" s="32">
        <v>2013</v>
      </c>
      <c r="G27" s="34">
        <v>68000</v>
      </c>
      <c r="H27" s="63">
        <v>68000</v>
      </c>
      <c r="I27" s="34"/>
      <c r="J27" s="63">
        <f>H27+I27</f>
        <v>68000</v>
      </c>
      <c r="K27" s="34">
        <v>68000</v>
      </c>
      <c r="L27" s="28"/>
      <c r="M27" s="62"/>
      <c r="N27" s="62"/>
      <c r="O27" s="32" t="s">
        <v>23</v>
      </c>
    </row>
    <row r="28" spans="1:15" ht="21" customHeight="1">
      <c r="A28" s="106"/>
      <c r="B28" s="59"/>
      <c r="C28" s="192"/>
      <c r="D28" s="193"/>
      <c r="E28" s="100" t="s">
        <v>36</v>
      </c>
      <c r="F28" s="130">
        <v>2013</v>
      </c>
      <c r="G28" s="131">
        <f>SUM(G29:G34)</f>
        <v>1725311</v>
      </c>
      <c r="H28" s="131">
        <f>SUM(H29:H34)</f>
        <v>1749311</v>
      </c>
      <c r="I28" s="131">
        <f>SUM(I29:I34)</f>
        <v>-24000</v>
      </c>
      <c r="J28" s="131">
        <f>SUM(J29:J34)</f>
        <v>1725311</v>
      </c>
      <c r="K28" s="131">
        <f>SUM(K29:K34)</f>
        <v>1725311</v>
      </c>
      <c r="L28" s="132"/>
      <c r="M28" s="60"/>
      <c r="N28" s="60"/>
      <c r="O28" s="61"/>
    </row>
    <row r="29" spans="1:15" ht="27" customHeight="1">
      <c r="A29" s="94">
        <v>12</v>
      </c>
      <c r="B29" s="31">
        <v>80101</v>
      </c>
      <c r="C29" s="165">
        <v>6050</v>
      </c>
      <c r="D29" s="180"/>
      <c r="E29" s="83" t="s">
        <v>56</v>
      </c>
      <c r="F29" s="32">
        <v>2013</v>
      </c>
      <c r="G29" s="33">
        <v>65762</v>
      </c>
      <c r="H29" s="64">
        <v>65762</v>
      </c>
      <c r="I29" s="33"/>
      <c r="J29" s="63">
        <f aca="true" t="shared" si="0" ref="J29:J34">H29+I29</f>
        <v>65762</v>
      </c>
      <c r="K29" s="36">
        <v>65762</v>
      </c>
      <c r="L29" s="37"/>
      <c r="M29" s="38"/>
      <c r="N29" s="38"/>
      <c r="O29" s="85" t="s">
        <v>42</v>
      </c>
    </row>
    <row r="30" spans="1:15" ht="29.25" customHeight="1">
      <c r="A30" s="110">
        <v>13</v>
      </c>
      <c r="B30" s="31">
        <v>80101</v>
      </c>
      <c r="C30" s="165">
        <v>6050</v>
      </c>
      <c r="D30" s="180"/>
      <c r="E30" s="83" t="s">
        <v>57</v>
      </c>
      <c r="F30" s="32">
        <v>2013</v>
      </c>
      <c r="G30" s="33">
        <v>10549</v>
      </c>
      <c r="H30" s="64">
        <v>10549</v>
      </c>
      <c r="I30" s="33"/>
      <c r="J30" s="63">
        <f t="shared" si="0"/>
        <v>10549</v>
      </c>
      <c r="K30" s="36">
        <v>10549</v>
      </c>
      <c r="L30" s="37"/>
      <c r="M30" s="38"/>
      <c r="N30" s="38"/>
      <c r="O30" s="85" t="s">
        <v>42</v>
      </c>
    </row>
    <row r="31" spans="1:15" ht="26.25" customHeight="1">
      <c r="A31" s="110">
        <v>14</v>
      </c>
      <c r="B31" s="31">
        <v>80101</v>
      </c>
      <c r="C31" s="165">
        <v>6060</v>
      </c>
      <c r="D31" s="180"/>
      <c r="E31" s="83" t="s">
        <v>65</v>
      </c>
      <c r="F31" s="32">
        <v>2013</v>
      </c>
      <c r="G31" s="33">
        <v>120000</v>
      </c>
      <c r="H31" s="63">
        <v>120000</v>
      </c>
      <c r="I31" s="33"/>
      <c r="J31" s="63">
        <f>H31+I31</f>
        <v>120000</v>
      </c>
      <c r="K31" s="36">
        <v>120000</v>
      </c>
      <c r="L31" s="37"/>
      <c r="M31" s="38"/>
      <c r="N31" s="38"/>
      <c r="O31" s="85" t="s">
        <v>42</v>
      </c>
    </row>
    <row r="32" spans="1:15" ht="23.25" customHeight="1">
      <c r="A32" s="150">
        <v>15</v>
      </c>
      <c r="B32" s="31">
        <v>80101</v>
      </c>
      <c r="C32" s="165">
        <v>6060</v>
      </c>
      <c r="D32" s="180"/>
      <c r="E32" s="83" t="s">
        <v>47</v>
      </c>
      <c r="F32" s="32">
        <v>2013</v>
      </c>
      <c r="G32" s="33">
        <v>960000</v>
      </c>
      <c r="H32" s="63">
        <v>994000</v>
      </c>
      <c r="I32" s="33">
        <v>-34000</v>
      </c>
      <c r="J32" s="63">
        <f>H32+I32</f>
        <v>960000</v>
      </c>
      <c r="K32" s="36">
        <v>960000</v>
      </c>
      <c r="L32" s="37"/>
      <c r="M32" s="38"/>
      <c r="N32" s="38"/>
      <c r="O32" s="85" t="s">
        <v>59</v>
      </c>
    </row>
    <row r="33" spans="1:15" ht="38.25" customHeight="1">
      <c r="A33" s="150">
        <v>16</v>
      </c>
      <c r="B33" s="31">
        <v>80110</v>
      </c>
      <c r="C33" s="165">
        <v>6060</v>
      </c>
      <c r="D33" s="180"/>
      <c r="E33" s="83" t="s">
        <v>48</v>
      </c>
      <c r="F33" s="32">
        <v>2013</v>
      </c>
      <c r="G33" s="33">
        <v>540000</v>
      </c>
      <c r="H33" s="63">
        <v>540000</v>
      </c>
      <c r="I33" s="33"/>
      <c r="J33" s="63">
        <f t="shared" si="0"/>
        <v>540000</v>
      </c>
      <c r="K33" s="36">
        <v>540000</v>
      </c>
      <c r="L33" s="37"/>
      <c r="M33" s="38"/>
      <c r="N33" s="38"/>
      <c r="O33" s="85" t="s">
        <v>42</v>
      </c>
    </row>
    <row r="34" spans="1:15" ht="36.75" customHeight="1">
      <c r="A34" s="150">
        <v>17</v>
      </c>
      <c r="B34" s="31">
        <v>80148</v>
      </c>
      <c r="C34" s="165">
        <v>6060</v>
      </c>
      <c r="D34" s="180"/>
      <c r="E34" s="83" t="s">
        <v>64</v>
      </c>
      <c r="F34" s="32">
        <v>2013</v>
      </c>
      <c r="G34" s="33">
        <v>29000</v>
      </c>
      <c r="H34" s="63">
        <v>19000</v>
      </c>
      <c r="I34" s="33">
        <v>10000</v>
      </c>
      <c r="J34" s="63">
        <f t="shared" si="0"/>
        <v>29000</v>
      </c>
      <c r="K34" s="36">
        <v>29000</v>
      </c>
      <c r="L34" s="37"/>
      <c r="M34" s="38"/>
      <c r="N34" s="38"/>
      <c r="O34" s="85" t="s">
        <v>42</v>
      </c>
    </row>
    <row r="35" spans="1:15" ht="21.75" customHeight="1">
      <c r="A35" s="119"/>
      <c r="B35" s="59"/>
      <c r="C35" s="192"/>
      <c r="D35" s="193"/>
      <c r="E35" s="100" t="s">
        <v>37</v>
      </c>
      <c r="F35" s="130">
        <v>2013</v>
      </c>
      <c r="G35" s="131">
        <f>G36+G39</f>
        <v>526728</v>
      </c>
      <c r="H35" s="131">
        <f>H36+H39</f>
        <v>412788</v>
      </c>
      <c r="I35" s="131">
        <f>I36+I39</f>
        <v>113940</v>
      </c>
      <c r="J35" s="131">
        <f>J36+J39</f>
        <v>526728</v>
      </c>
      <c r="K35" s="131">
        <f>K36+K39</f>
        <v>526728</v>
      </c>
      <c r="L35" s="131">
        <f>L36</f>
        <v>0</v>
      </c>
      <c r="M35" s="131">
        <f>M36</f>
        <v>0</v>
      </c>
      <c r="N35" s="131">
        <f>N36</f>
        <v>0</v>
      </c>
      <c r="O35" s="131">
        <f>O36</f>
        <v>0</v>
      </c>
    </row>
    <row r="36" spans="1:15" ht="19.5" customHeight="1">
      <c r="A36" s="121"/>
      <c r="B36" s="126"/>
      <c r="C36" s="121"/>
      <c r="D36" s="122"/>
      <c r="E36" s="127" t="s">
        <v>58</v>
      </c>
      <c r="F36" s="124"/>
      <c r="G36" s="63">
        <f>SUM(G37:G38)</f>
        <v>412788</v>
      </c>
      <c r="H36" s="63">
        <f>SUM(H37:H38)</f>
        <v>412788</v>
      </c>
      <c r="I36" s="63">
        <f>SUM(I37:I38)</f>
        <v>0</v>
      </c>
      <c r="J36" s="63">
        <f>SUM(J37:J38)</f>
        <v>412788</v>
      </c>
      <c r="K36" s="63">
        <f>SUM(K37:K38)</f>
        <v>412788</v>
      </c>
      <c r="L36" s="63"/>
      <c r="M36" s="63"/>
      <c r="N36" s="123"/>
      <c r="O36" s="124"/>
    </row>
    <row r="37" spans="1:15" ht="35.25" customHeight="1">
      <c r="A37" s="118">
        <v>18</v>
      </c>
      <c r="B37" s="35">
        <v>90001</v>
      </c>
      <c r="C37" s="165">
        <v>6050</v>
      </c>
      <c r="D37" s="166"/>
      <c r="E37" s="84" t="s">
        <v>38</v>
      </c>
      <c r="F37" s="54">
        <v>2013</v>
      </c>
      <c r="G37" s="39">
        <v>362278</v>
      </c>
      <c r="H37" s="90">
        <v>362278</v>
      </c>
      <c r="I37" s="39"/>
      <c r="J37" s="90">
        <v>362278</v>
      </c>
      <c r="K37" s="152">
        <v>362278</v>
      </c>
      <c r="L37" s="152"/>
      <c r="M37" s="27"/>
      <c r="N37" s="28"/>
      <c r="O37" s="32" t="s">
        <v>9</v>
      </c>
    </row>
    <row r="38" spans="1:15" ht="37.5" customHeight="1">
      <c r="A38" s="150">
        <v>19</v>
      </c>
      <c r="B38" s="31">
        <v>90001</v>
      </c>
      <c r="C38" s="165">
        <v>6050</v>
      </c>
      <c r="D38" s="166"/>
      <c r="E38" s="83" t="s">
        <v>44</v>
      </c>
      <c r="F38" s="32">
        <v>2013</v>
      </c>
      <c r="G38" s="33">
        <f>K38</f>
        <v>50510</v>
      </c>
      <c r="H38" s="125">
        <v>50510</v>
      </c>
      <c r="I38" s="33"/>
      <c r="J38" s="125">
        <f>H38+I38</f>
        <v>50510</v>
      </c>
      <c r="K38" s="153">
        <v>50510</v>
      </c>
      <c r="L38" s="153"/>
      <c r="M38" s="27"/>
      <c r="N38" s="28"/>
      <c r="O38" s="32" t="s">
        <v>9</v>
      </c>
    </row>
    <row r="39" spans="1:15" ht="15" customHeight="1">
      <c r="A39" s="155"/>
      <c r="B39" s="156"/>
      <c r="C39" s="157"/>
      <c r="D39" s="158"/>
      <c r="E39" s="159" t="s">
        <v>60</v>
      </c>
      <c r="F39" s="160"/>
      <c r="G39" s="161">
        <f>G40</f>
        <v>113940</v>
      </c>
      <c r="H39" s="161">
        <f>H40</f>
        <v>0</v>
      </c>
      <c r="I39" s="161">
        <f>I40</f>
        <v>113940</v>
      </c>
      <c r="J39" s="161">
        <f>J40</f>
        <v>113940</v>
      </c>
      <c r="K39" s="161">
        <f>K40</f>
        <v>113940</v>
      </c>
      <c r="L39" s="162"/>
      <c r="M39" s="163"/>
      <c r="N39" s="163"/>
      <c r="O39" s="164"/>
    </row>
    <row r="40" spans="1:15" ht="37.5" customHeight="1">
      <c r="A40" s="154">
        <v>20</v>
      </c>
      <c r="B40" s="31">
        <v>90015</v>
      </c>
      <c r="C40" s="165">
        <v>6050</v>
      </c>
      <c r="D40" s="166"/>
      <c r="E40" s="83" t="s">
        <v>61</v>
      </c>
      <c r="F40" s="32">
        <v>2013</v>
      </c>
      <c r="G40" s="33">
        <v>113940</v>
      </c>
      <c r="H40" s="125"/>
      <c r="I40" s="33">
        <v>113940</v>
      </c>
      <c r="J40" s="125">
        <f>H40+I40</f>
        <v>113940</v>
      </c>
      <c r="K40" s="125">
        <v>113940</v>
      </c>
      <c r="L40" s="125"/>
      <c r="M40" s="27"/>
      <c r="N40" s="28"/>
      <c r="O40" s="32" t="s">
        <v>9</v>
      </c>
    </row>
    <row r="41" spans="1:15" ht="7.5" customHeight="1">
      <c r="A41" s="111"/>
      <c r="B41" s="111"/>
      <c r="C41" s="111"/>
      <c r="D41" s="111"/>
      <c r="E41" s="112"/>
      <c r="F41" s="113"/>
      <c r="G41" s="114"/>
      <c r="H41" s="115"/>
      <c r="I41" s="114"/>
      <c r="J41" s="115"/>
      <c r="K41" s="115"/>
      <c r="L41" s="115"/>
      <c r="M41" s="116"/>
      <c r="N41" s="117"/>
      <c r="O41" s="113"/>
    </row>
    <row r="42" spans="1:15" ht="24.75" customHeight="1">
      <c r="A42" s="55" t="s">
        <v>19</v>
      </c>
      <c r="B42" s="96" t="s">
        <v>15</v>
      </c>
      <c r="C42" s="97"/>
      <c r="D42" s="97"/>
      <c r="E42" s="98"/>
      <c r="F42" s="137">
        <v>2013</v>
      </c>
      <c r="G42" s="138">
        <f>SUM(G43:G44)</f>
        <v>699304</v>
      </c>
      <c r="H42" s="138">
        <f>SUM(H43:H44)</f>
        <v>793244</v>
      </c>
      <c r="I42" s="138">
        <f>SUM(I43:I44)</f>
        <v>-93940</v>
      </c>
      <c r="J42" s="138">
        <f>SUM(J43:J44)</f>
        <v>699304</v>
      </c>
      <c r="K42" s="138">
        <f>SUM(K43:K44)</f>
        <v>699304</v>
      </c>
      <c r="L42" s="99"/>
      <c r="M42" s="99"/>
      <c r="N42" s="99"/>
      <c r="O42" s="99"/>
    </row>
    <row r="43" spans="1:15" ht="29.25" customHeight="1">
      <c r="A43" s="151">
        <v>21</v>
      </c>
      <c r="B43" s="31">
        <v>60013</v>
      </c>
      <c r="C43" s="165">
        <v>6300</v>
      </c>
      <c r="D43" s="166"/>
      <c r="E43" s="83" t="s">
        <v>22</v>
      </c>
      <c r="F43" s="32">
        <v>2013</v>
      </c>
      <c r="G43" s="33">
        <v>699304</v>
      </c>
      <c r="H43" s="63">
        <v>699304</v>
      </c>
      <c r="I43" s="33"/>
      <c r="J43" s="63">
        <f>K43</f>
        <v>699304</v>
      </c>
      <c r="K43" s="27">
        <v>699304</v>
      </c>
      <c r="L43" s="28"/>
      <c r="M43" s="40"/>
      <c r="N43" s="28"/>
      <c r="O43" s="32" t="s">
        <v>9</v>
      </c>
    </row>
    <row r="44" spans="1:15" ht="26.25" customHeight="1">
      <c r="A44" s="65">
        <v>22</v>
      </c>
      <c r="B44" s="35">
        <v>60013</v>
      </c>
      <c r="C44" s="197">
        <v>6300</v>
      </c>
      <c r="D44" s="198"/>
      <c r="E44" s="84" t="s">
        <v>16</v>
      </c>
      <c r="F44" s="54">
        <v>2013</v>
      </c>
      <c r="G44" s="39"/>
      <c r="H44" s="63">
        <v>93940</v>
      </c>
      <c r="I44" s="39">
        <v>-93940</v>
      </c>
      <c r="J44" s="63">
        <f>K44</f>
        <v>0</v>
      </c>
      <c r="K44" s="66"/>
      <c r="L44" s="67"/>
      <c r="M44" s="68"/>
      <c r="N44" s="67"/>
      <c r="O44" s="32" t="s">
        <v>9</v>
      </c>
    </row>
    <row r="45" spans="1:15" ht="22.5" customHeight="1">
      <c r="A45" s="86" t="s">
        <v>29</v>
      </c>
      <c r="B45" s="87" t="s">
        <v>35</v>
      </c>
      <c r="C45" s="88"/>
      <c r="D45" s="88"/>
      <c r="E45" s="89"/>
      <c r="F45" s="139"/>
      <c r="G45" s="140">
        <f>G42+G11</f>
        <v>3868471</v>
      </c>
      <c r="H45" s="140">
        <f>H42+H11</f>
        <v>3868471</v>
      </c>
      <c r="I45" s="140">
        <f>I42+I11</f>
        <v>0</v>
      </c>
      <c r="J45" s="140">
        <f>J42+J11</f>
        <v>3868471</v>
      </c>
      <c r="K45" s="140">
        <f>K42+K11</f>
        <v>3868471</v>
      </c>
      <c r="L45" s="141"/>
      <c r="M45" s="141"/>
      <c r="N45" s="141"/>
      <c r="O45" s="142"/>
    </row>
    <row r="46" spans="1:15" ht="21" customHeight="1" thickBot="1">
      <c r="A46" s="74" t="s">
        <v>33</v>
      </c>
      <c r="B46" s="71" t="s">
        <v>28</v>
      </c>
      <c r="C46" s="72"/>
      <c r="D46" s="72"/>
      <c r="E46" s="73"/>
      <c r="F46" s="143"/>
      <c r="G46" s="144">
        <v>87533667</v>
      </c>
      <c r="H46" s="144">
        <v>28783525</v>
      </c>
      <c r="I46" s="144"/>
      <c r="J46" s="144">
        <f>H46+I46</f>
        <v>28783525</v>
      </c>
      <c r="K46" s="144">
        <f>J46-N46</f>
        <v>27850360</v>
      </c>
      <c r="L46" s="145"/>
      <c r="M46" s="145"/>
      <c r="N46" s="145">
        <v>933165</v>
      </c>
      <c r="O46" s="146"/>
    </row>
    <row r="47" spans="1:15" ht="23.25" customHeight="1" thickBot="1" thickTop="1">
      <c r="A47" s="194" t="s">
        <v>34</v>
      </c>
      <c r="B47" s="195"/>
      <c r="C47" s="195"/>
      <c r="D47" s="195"/>
      <c r="E47" s="196"/>
      <c r="F47" s="147"/>
      <c r="G47" s="148">
        <f>G45+G46</f>
        <v>91402138</v>
      </c>
      <c r="H47" s="148">
        <f>H45+H46</f>
        <v>32651996</v>
      </c>
      <c r="I47" s="148">
        <f>I45+I46</f>
        <v>0</v>
      </c>
      <c r="J47" s="148">
        <f>J45+J46</f>
        <v>32651996</v>
      </c>
      <c r="K47" s="148">
        <f>J47-N47</f>
        <v>31718831</v>
      </c>
      <c r="L47" s="148">
        <f>L42+L11</f>
        <v>0</v>
      </c>
      <c r="M47" s="148">
        <f>M42+M11</f>
        <v>0</v>
      </c>
      <c r="N47" s="148">
        <f>N46</f>
        <v>933165</v>
      </c>
      <c r="O47" s="149">
        <f>O42+O4</f>
        <v>0</v>
      </c>
    </row>
    <row r="48" spans="1:15" ht="22.5" customHeight="1" thickTop="1">
      <c r="A48" s="41"/>
      <c r="B48" s="41"/>
      <c r="C48" s="41"/>
      <c r="D48" s="41"/>
      <c r="E48" s="42"/>
      <c r="F48" s="43"/>
      <c r="G48" s="44"/>
      <c r="H48" s="44"/>
      <c r="I48" s="44"/>
      <c r="J48" s="50"/>
      <c r="K48" s="45"/>
      <c r="L48" s="46"/>
      <c r="M48" s="47"/>
      <c r="N48" s="47"/>
      <c r="O48" s="48"/>
    </row>
    <row r="49" spans="1:15" ht="22.5" customHeight="1">
      <c r="A49" s="11"/>
      <c r="B49" s="11"/>
      <c r="C49" s="11"/>
      <c r="D49" s="11"/>
      <c r="E49" s="12"/>
      <c r="F49" s="13"/>
      <c r="G49" s="15"/>
      <c r="H49" s="15"/>
      <c r="I49" s="15"/>
      <c r="J49" s="51"/>
      <c r="K49" s="16"/>
      <c r="L49" s="14"/>
      <c r="M49" s="49"/>
      <c r="N49" s="49"/>
      <c r="O49" s="4"/>
    </row>
    <row r="50" spans="1:15" ht="22.5" customHeight="1">
      <c r="A50" s="11"/>
      <c r="B50" s="11"/>
      <c r="C50" s="11"/>
      <c r="D50" s="11"/>
      <c r="E50" s="12"/>
      <c r="F50" s="13"/>
      <c r="G50" s="15"/>
      <c r="H50" s="15"/>
      <c r="I50" s="15"/>
      <c r="J50" s="51"/>
      <c r="K50" s="16"/>
      <c r="L50" s="14"/>
      <c r="M50" s="49"/>
      <c r="N50" s="49"/>
      <c r="O50" s="4"/>
    </row>
    <row r="51" spans="1:15" ht="22.5" customHeight="1">
      <c r="A51" s="11"/>
      <c r="B51" s="11"/>
      <c r="C51" s="11"/>
      <c r="D51" s="11"/>
      <c r="E51" s="12"/>
      <c r="F51" s="13"/>
      <c r="G51" s="15"/>
      <c r="H51" s="15"/>
      <c r="I51" s="15"/>
      <c r="J51" s="51"/>
      <c r="K51" s="16"/>
      <c r="L51" s="14"/>
      <c r="M51" s="49"/>
      <c r="N51" s="49"/>
      <c r="O51" s="4"/>
    </row>
    <row r="52" spans="1:15" ht="22.5" customHeight="1">
      <c r="A52" s="11"/>
      <c r="B52" s="11"/>
      <c r="C52" s="11"/>
      <c r="D52" s="11"/>
      <c r="E52" s="12"/>
      <c r="F52" s="13"/>
      <c r="G52" s="15"/>
      <c r="H52" s="15"/>
      <c r="I52" s="15"/>
      <c r="J52" s="51"/>
      <c r="K52" s="16"/>
      <c r="L52" s="14"/>
      <c r="M52" s="49"/>
      <c r="N52" s="49"/>
      <c r="O52" s="4"/>
    </row>
    <row r="53" ht="4.5" customHeight="1">
      <c r="J53" s="52"/>
    </row>
    <row r="54" spans="1:15" ht="25.5" customHeight="1">
      <c r="A54" s="191"/>
      <c r="B54" s="191"/>
      <c r="C54" s="191"/>
      <c r="D54" s="191"/>
      <c r="E54" s="191"/>
      <c r="F54" s="191"/>
      <c r="G54" s="191"/>
      <c r="H54" s="10"/>
      <c r="I54" s="10"/>
      <c r="J54" s="10"/>
      <c r="K54" s="5"/>
      <c r="L54" s="7"/>
      <c r="M54" s="7"/>
      <c r="N54" s="7"/>
      <c r="O54" s="7"/>
    </row>
    <row r="55" spans="1:15" ht="13.5" customHeight="1">
      <c r="A55" s="6"/>
      <c r="B55" s="8"/>
      <c r="C55" s="8"/>
      <c r="D55" s="8"/>
      <c r="E55" s="9"/>
      <c r="F55" s="9"/>
      <c r="G55" s="9"/>
      <c r="H55" s="9"/>
      <c r="I55" s="9"/>
      <c r="J55" s="9"/>
      <c r="K55" s="5"/>
      <c r="L55" s="7"/>
      <c r="M55" s="7"/>
      <c r="N55" s="7"/>
      <c r="O55" s="7"/>
    </row>
    <row r="56" spans="1:15" ht="13.5" customHeight="1">
      <c r="A56" s="6"/>
      <c r="B56" s="8"/>
      <c r="C56" s="8"/>
      <c r="D56" s="8"/>
      <c r="E56" s="9"/>
      <c r="F56" s="9"/>
      <c r="G56" s="9"/>
      <c r="H56" s="9"/>
      <c r="I56" s="9"/>
      <c r="J56" s="9"/>
      <c r="K56" s="5"/>
      <c r="L56" s="7"/>
      <c r="M56" s="7"/>
      <c r="N56" s="7"/>
      <c r="O56" s="7"/>
    </row>
    <row r="57" spans="1:15" ht="13.5" customHeight="1">
      <c r="A57" s="6"/>
      <c r="B57" s="8"/>
      <c r="C57" s="8"/>
      <c r="D57" s="8"/>
      <c r="E57" s="8"/>
      <c r="F57" s="8"/>
      <c r="G57" s="8"/>
      <c r="H57" s="8"/>
      <c r="I57" s="8"/>
      <c r="J57" s="8"/>
      <c r="K57" s="5"/>
      <c r="L57" s="5"/>
      <c r="M57" s="5"/>
      <c r="N57" s="5"/>
      <c r="O57" s="5"/>
    </row>
  </sheetData>
  <sheetProtection/>
  <mergeCells count="43">
    <mergeCell ref="C44:D44"/>
    <mergeCell ref="C25:D25"/>
    <mergeCell ref="C21:D21"/>
    <mergeCell ref="C28:D28"/>
    <mergeCell ref="C23:D23"/>
    <mergeCell ref="C40:D40"/>
    <mergeCell ref="C27:D27"/>
    <mergeCell ref="C31:D31"/>
    <mergeCell ref="C26:D26"/>
    <mergeCell ref="C33:D33"/>
    <mergeCell ref="A54:G54"/>
    <mergeCell ref="C24:D24"/>
    <mergeCell ref="C38:D38"/>
    <mergeCell ref="C32:D32"/>
    <mergeCell ref="C37:D37"/>
    <mergeCell ref="C30:D30"/>
    <mergeCell ref="C35:D35"/>
    <mergeCell ref="C34:D34"/>
    <mergeCell ref="A47:E47"/>
    <mergeCell ref="C43:D43"/>
    <mergeCell ref="A6:N6"/>
    <mergeCell ref="G8:G9"/>
    <mergeCell ref="A8:A9"/>
    <mergeCell ref="B8:B9"/>
    <mergeCell ref="F8:F9"/>
    <mergeCell ref="C22:D22"/>
    <mergeCell ref="I8:I9"/>
    <mergeCell ref="C12:D12"/>
    <mergeCell ref="J8:J9"/>
    <mergeCell ref="H8:H9"/>
    <mergeCell ref="C29:D29"/>
    <mergeCell ref="C8:D9"/>
    <mergeCell ref="C10:D10"/>
    <mergeCell ref="C14:D14"/>
    <mergeCell ref="C19:D19"/>
    <mergeCell ref="C13:D13"/>
    <mergeCell ref="O8:O9"/>
    <mergeCell ref="K8:N8"/>
    <mergeCell ref="C18:D18"/>
    <mergeCell ref="C11:D11"/>
    <mergeCell ref="E8:E9"/>
    <mergeCell ref="C16:D16"/>
    <mergeCell ref="C15:D15"/>
  </mergeCells>
  <printOptions horizontalCentered="1"/>
  <pageMargins left="0.15748031496062992" right="0.15748031496062992" top="0.45" bottom="0.34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2013-10-02T06:46:34Z</cp:lastPrinted>
  <dcterms:created xsi:type="dcterms:W3CDTF">2002-08-13T10:14:59Z</dcterms:created>
  <dcterms:modified xsi:type="dcterms:W3CDTF">2013-10-04T10:01:14Z</dcterms:modified>
  <cp:category/>
  <cp:version/>
  <cp:contentType/>
  <cp:contentStatus/>
</cp:coreProperties>
</file>