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'szczegolowe'!$A$1:$O$113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<sst xmlns="http://schemas.openxmlformats.org/spreadsheetml/2006/main" count="191" uniqueCount="125">
  <si>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</si>
  <si>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</si>
  <si>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</si>
  <si>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</si>
  <si>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</si>
  <si>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</si>
  <si>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</si>
  <si>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</si>
  <si>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</si>
  <si>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</si>
  <si>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</si>
  <si>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</si>
  <si>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</si>
  <si>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</si>
  <si>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</si>
  <si>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</si>
  <si>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</si>
  <si>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</si>
  <si>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</si>
  <si>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</si>
  <si>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</si>
  <si>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UG -Inf</t>
  </si>
  <si>
    <t>Rady  Gminy Lesznowola</t>
  </si>
  <si>
    <t xml:space="preserve"> WYDATKI MAJĄTKOWE WIELOLETNIE (WPF)</t>
  </si>
  <si>
    <t>III</t>
  </si>
  <si>
    <t>razem rozdz 60013</t>
  </si>
  <si>
    <t>razem rozdz 60016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</si>
  <si>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</si>
  <si>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</si>
  <si>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</si>
  <si>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</si>
  <si>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</si>
  <si>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 xml:space="preserve">Zmiany Uchwałą Rady Gminy Lesznowola </t>
  </si>
  <si>
    <t>ZOPO</t>
  </si>
  <si>
    <t>Razem dział 010</t>
  </si>
  <si>
    <t>01010</t>
  </si>
  <si>
    <t>Razem rozdz. 90015</t>
  </si>
  <si>
    <t>Mroków - Projekt i budowa sieci wodociągowej w ul. Górskiego</t>
  </si>
  <si>
    <t xml:space="preserve">Kolonia Lesznowola, Nowa Wola - Projekt budowy skrzyżowania ulicy Słonecznej z ul. Postępu wraz z syganlizacją świetlną i wykupem gruntów- pomoc  rzeczowa dla Samorządu Woj. Mazowieckiego  </t>
  </si>
  <si>
    <t xml:space="preserve">Stara Iwiczna - Projekt rozbudowy ul. Nowej wraz z  budową ścieżki pieszo-rowerowej  wraz z wykupem gruntów - pomoc rzeczowa dla Samorządu Woj. Mazowieckiego  </t>
  </si>
  <si>
    <t>Zakup programu antywirusowego</t>
  </si>
  <si>
    <t>Razem dział 926</t>
  </si>
  <si>
    <t>UG-PRI</t>
  </si>
  <si>
    <t>Zakup urządzeń zabawowych  na place zabaw</t>
  </si>
  <si>
    <t>Wólka Kosowska  - Projekt i budowa  wodociągu (działka nr  80/4)</t>
  </si>
  <si>
    <t>Nakłady w roku 2014</t>
  </si>
  <si>
    <t>Nowa Iwiczna - Budowa oświetlenia ul. Piękna -punkty świetlne</t>
  </si>
  <si>
    <t>Lesznowola - Budowa oświetlenia ul. Sportowej (przy szkole) -punkty świetlne</t>
  </si>
  <si>
    <t>PLAN WYDATKÓW  MAJĄTKOWYCH   W  2014 ROKU - PO ZMIANACH</t>
  </si>
  <si>
    <t>Nakłady w roku 2014 po zmianach</t>
  </si>
  <si>
    <t>Realizacja  Jednostka  Referat</t>
  </si>
  <si>
    <t>Zakupy inwestycyjne - wyposażenie stołówki w Mysiadle</t>
  </si>
  <si>
    <t>Wilcza Góra - ul. Jelenia i Magdalenka ul. Kaczeńców -projekt budowy rowu odwadniającego wraz z przepustami na działkach o nr ewid. 2112, 2121, 2111, 2109, 2108, 2107 i 1603</t>
  </si>
  <si>
    <t>Zakup  kotła warzelnego dla szkoły w Łazach</t>
  </si>
  <si>
    <t>Stachowo, Kosów - Budowa oświetlenia ul. Sadowej -punkty świetlne</t>
  </si>
  <si>
    <t>UG - RGG</t>
  </si>
  <si>
    <t>Łazy - Zakup gruntów dz. nr 430/4 pod drogę gminną</t>
  </si>
  <si>
    <t>Mysiadło - Projekt budowy oświetlenia ul. Topolowa - punkty świetlne</t>
  </si>
  <si>
    <t>Stefanowo - Zakup gruntów  pod ul. Malinową dz. nr 89/4</t>
  </si>
  <si>
    <t>Jabłonowo - Projekt budowy oświetlenia dz. nr 22/6 i 44/4 - punkty świetlne</t>
  </si>
  <si>
    <t>UG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</si>
  <si>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</si>
  <si>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</si>
  <si>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UG -PRI</t>
  </si>
  <si>
    <t>Mroków - Budowa placu zabaw przy szkole</t>
  </si>
  <si>
    <t>Mroków -Zakup urządzen zabawowych na plac zabaw przy szkole</t>
  </si>
  <si>
    <t xml:space="preserve">Mysiadło - Projekt i przebudowa przedszkola "Słoneczko" przy ul.  Osiedlowej </t>
  </si>
  <si>
    <t>Mysiadło - Adaptacja pomieszczeń kuchennych w szkole przy ul. Kwiatowej</t>
  </si>
  <si>
    <t>Mroków - Budowa kanalizacji sanitarnej z przyłączami ul.lokalna od ul. Szkolnej  dz.ewid. 33/18, 33/19, 33/24, 33/20, 33/21 i 33/23</t>
  </si>
  <si>
    <t>Magdalenka - Budowa ul. Polnej</t>
  </si>
  <si>
    <t>Zakup programu do inwentaryzacji komputerów - stacji roboczych, serwerów i oprogramowania</t>
  </si>
  <si>
    <t>Zakup kosiarki</t>
  </si>
  <si>
    <t>Razem dział 754</t>
  </si>
  <si>
    <t>Mysiadło - Zakup wyposażenia technologicznego kuchni przy szkole ul. Kwiatowa</t>
  </si>
  <si>
    <t>Lesznowola - Budowa oświetlenia ul. Słonecznej i Dworkowej -punkty świetlne</t>
  </si>
  <si>
    <t>Razem dział 700</t>
  </si>
  <si>
    <t>Łazy - Budowa ogrodzenia na działce nr 312</t>
  </si>
  <si>
    <t>Zamienie - Budowa ul. Błędnej III etap oraz rurociagów zrzutowych dla odprowadzenia ścieków deszczowych z sieci gminnej kanalizacji deszczowej</t>
  </si>
  <si>
    <t>Zakup  dwóch agregatów oddymiajacych dla OSP Mroków</t>
  </si>
  <si>
    <t>Zgorzała, Nowa Iwiczna - Budowa oświetlenia Al. Zgody -punkty świetlne</t>
  </si>
  <si>
    <t>Stefanowo - Projekt i budowa oświetlenia ul. Letniskowej - punkty świetlne</t>
  </si>
  <si>
    <t>Kolonia Warszawska - Projekt  budowy wodociągu ul. Przezorna i Przydrożna</t>
  </si>
  <si>
    <t>Zakup  komputerów i drukarek</t>
  </si>
  <si>
    <t>Mysiadło - Budowa oświetlenia ul. Poprzeczna - punkty świetlne</t>
  </si>
  <si>
    <t>Zakup oprogramowania (na potrzeby Referatu Urbanistyki i Planowania)</t>
  </si>
  <si>
    <t>Lesznowola - Budowa sygnalizacji świetlnej w ciągu drogi wojewódzkiej nr 721 ( skrzyżowanie ul. Słonecznej i ul. Szkolnej) - I etap - opracowanie dokumentacji</t>
  </si>
  <si>
    <t>Mysiadło - Montaż klimatyzacji w szkole podstawowej</t>
  </si>
  <si>
    <t>Mysiadło - Montaż klimatyzacji w gimnazjum</t>
  </si>
  <si>
    <t>UG - M.K.</t>
  </si>
  <si>
    <t>Stara Iwiczna - Przebudowa drogi wojewódzkiej nr 721 w istniejących pasie  drogowym na dz. nr. ew. 63/2 obręb  Stara Iwiczna - budowa ścieżki pieszo-rowerowej  na odcinku od ul. Krótkiej w Kolonii Lesznowola do torów PKP w Starej Iwicznej  - pomoc rzeczowa dla Sam,orządu Woj. Mazowieckiego</t>
  </si>
  <si>
    <t>Zakup maszyny czyszczącej i klimatyzatora do CEiS  w Mysiadle oraz klimatyzatora do szkoły w Nowej Iwicznej</t>
  </si>
  <si>
    <t>Zakup telewizora do sali konferencyjnej</t>
  </si>
  <si>
    <t>UG-SEK</t>
  </si>
  <si>
    <t>Zakup  przyczepki do ratownictwa medycznego dla OSP Nowa Wola</t>
  </si>
  <si>
    <t>Mroków - Budowa ogrodzenia szkoły</t>
  </si>
  <si>
    <t>Mysiadło - Zakup agregatu skraplacza do centrali wentylacyjnej ul. Kwiatowa</t>
  </si>
  <si>
    <t>Łazy  - Aktualizacja projektu ze zmianą przeznaczenia budynku komunalnego śwetlicy na budynek szkoły podstawowej</t>
  </si>
  <si>
    <t>Zgorzała - Aktualizacja projektu z częściową zmianą przeznaczenia budynku komunalnego świetlicy na budynek szkoły podstawowej</t>
  </si>
  <si>
    <t xml:space="preserve">Mroków - Aktualizacja projeku budynku OSP </t>
  </si>
  <si>
    <t>Mysiadło - Rozbudowa monitoringu w budynku szkoły ul. Kwiatowa</t>
  </si>
  <si>
    <t>Razem rozdz. 90001</t>
  </si>
  <si>
    <t>Mysiadło - Budowa kanalizacji deszczowej w ul. Topolowej - I etap</t>
  </si>
  <si>
    <t>Nowa Iwiczna - Budowa odwodnienia ul. Migdałowej</t>
  </si>
  <si>
    <t>Warszawianka - Projekt budowy oświetlenia ul. Nutki  - punkty świetlne</t>
  </si>
  <si>
    <t>Magdalenka - Projekt budowy oświetlenia ul. Głogowa - punkty świetlne</t>
  </si>
  <si>
    <t>Zamienie - Budowa oświetlenia ul. Arakowej  - punkty świetlne</t>
  </si>
  <si>
    <t>Zamienie - Projekt budowy oświetlenia ul. Waniliowej  - punkty świetlne</t>
  </si>
  <si>
    <t xml:space="preserve">Zgorzała, Nowa Iwiczna  - Budowa ul. Al. Zgody </t>
  </si>
  <si>
    <t xml:space="preserve">Mysiadło - Budowa parkingu ul. Topolowa </t>
  </si>
  <si>
    <t xml:space="preserve">Mroków - Projekt przebudowy budynku komunalnego ul. Górskiego  </t>
  </si>
  <si>
    <t>Janczewice - Zakup gruntów pod ul. Żytnią dz.  119</t>
  </si>
  <si>
    <t>Zakup samochodu osobowo-dostwczego                                                 (na potrzeby RDM)</t>
  </si>
  <si>
    <t>Zakup komputera z oprogramowaniem "Autocad"                             (na potrzeby Referatu PRI)</t>
  </si>
  <si>
    <t>Mysiadło - Budowa odwodnienia ul. Miła</t>
  </si>
  <si>
    <t>Mysiadło -Zakup wyrzutni dachowych do szkoły ul. Kwiatowa</t>
  </si>
  <si>
    <t>Nowa Wola - Projekt budowy oświetlenia ul. Plonowej - punkty świetlne</t>
  </si>
  <si>
    <t>rozdz. 80104</t>
  </si>
  <si>
    <t>rozdz. 80110</t>
  </si>
  <si>
    <t>rozdz. 80148</t>
  </si>
  <si>
    <t>rozdz. 80101</t>
  </si>
  <si>
    <t>Mysiadło - Projekt i wykonanie adaptacji kuchni w stołówce szkolnej ul. Kwiatowa</t>
  </si>
  <si>
    <t xml:space="preserve">Do Uchwały </t>
  </si>
  <si>
    <t xml:space="preserve">z dnia </t>
  </si>
  <si>
    <t>Dofinansowanie zakupu sprężarki powietrznej dla Komendy Powiatowej Państwowej Straży Pożarnej w Piasecznie</t>
  </si>
  <si>
    <t xml:space="preserve">Wola Mrokowska - Projekt  budowy ul. Malowniczej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</si>
</sst>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3" fontId="30" fillId="0" borderId="0" xfId="0" applyNumberFormat="1" applyFont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30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vertical="center"/>
    </xf>
    <xf numFmtId="0" fontId="30" fillId="12" borderId="16" xfId="0" applyFont="1" applyFill="1" applyBorder="1" applyAlignment="1">
      <alignment vertical="center"/>
    </xf>
    <xf numFmtId="0" fontId="30" fillId="12" borderId="17" xfId="0" applyFont="1" applyFill="1" applyBorder="1" applyAlignment="1">
      <alignment vertical="center"/>
    </xf>
    <xf numFmtId="0" fontId="8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30" fillId="12" borderId="14" xfId="0" applyFont="1" applyFill="1" applyBorder="1" applyAlignment="1">
      <alignment vertical="center"/>
    </xf>
    <xf numFmtId="0" fontId="30" fillId="12" borderId="19" xfId="0" applyFont="1" applyFill="1" applyBorder="1" applyAlignment="1">
      <alignment vertical="center"/>
    </xf>
    <xf numFmtId="0" fontId="30" fillId="12" borderId="18" xfId="0" applyFont="1" applyFill="1" applyBorder="1" applyAlignment="1">
      <alignment vertical="center"/>
    </xf>
    <xf numFmtId="3" fontId="8" fillId="6" borderId="1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27" fillId="33" borderId="10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vertical="center"/>
    </xf>
    <xf numFmtId="0" fontId="30" fillId="35" borderId="19" xfId="0" applyFont="1" applyFill="1" applyBorder="1" applyAlignment="1">
      <alignment vertical="center"/>
    </xf>
    <xf numFmtId="0" fontId="30" fillId="35" borderId="18" xfId="0" applyFont="1" applyFill="1" applyBorder="1" applyAlignment="1">
      <alignment vertical="center"/>
    </xf>
    <xf numFmtId="3" fontId="32" fillId="35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vertical="center"/>
    </xf>
    <xf numFmtId="0" fontId="34" fillId="2" borderId="18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3" fontId="32" fillId="2" borderId="10" xfId="0" applyNumberFormat="1" applyFont="1" applyFill="1" applyBorder="1" applyAlignment="1">
      <alignment horizontal="right" vertical="center"/>
    </xf>
    <xf numFmtId="3" fontId="32" fillId="2" borderId="10" xfId="0" applyNumberFormat="1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vertical="center"/>
    </xf>
    <xf numFmtId="0" fontId="29" fillId="2" borderId="11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34" fillId="36" borderId="11" xfId="0" applyFont="1" applyFill="1" applyBorder="1" applyAlignment="1">
      <alignment horizontal="center" vertical="center" wrapText="1"/>
    </xf>
    <xf numFmtId="3" fontId="30" fillId="36" borderId="11" xfId="0" applyNumberFormat="1" applyFont="1" applyFill="1" applyBorder="1" applyAlignment="1">
      <alignment horizontal="right" vertical="center"/>
    </xf>
    <xf numFmtId="3" fontId="30" fillId="36" borderId="11" xfId="0" applyNumberFormat="1" applyFont="1" applyFill="1" applyBorder="1" applyAlignment="1">
      <alignment vertical="center"/>
    </xf>
    <xf numFmtId="0" fontId="30" fillId="35" borderId="11" xfId="0" applyFont="1" applyFill="1" applyBorder="1" applyAlignment="1">
      <alignment horizontal="left" vertical="center"/>
    </xf>
    <xf numFmtId="0" fontId="30" fillId="35" borderId="11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left" vertical="center"/>
    </xf>
    <xf numFmtId="0" fontId="30" fillId="35" borderId="18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right" vertical="center"/>
    </xf>
    <xf numFmtId="0" fontId="34" fillId="12" borderId="18" xfId="0" applyFont="1" applyFill="1" applyBorder="1" applyAlignment="1">
      <alignment horizontal="center" vertical="center" wrapText="1"/>
    </xf>
    <xf numFmtId="3" fontId="30" fillId="12" borderId="11" xfId="0" applyNumberFormat="1" applyFont="1" applyFill="1" applyBorder="1" applyAlignment="1">
      <alignment horizontal="right" vertical="center"/>
    </xf>
    <xf numFmtId="3" fontId="34" fillId="12" borderId="11" xfId="0" applyNumberFormat="1" applyFont="1" applyFill="1" applyBorder="1" applyAlignment="1">
      <alignment vertical="center"/>
    </xf>
    <xf numFmtId="0" fontId="34" fillId="12" borderId="11" xfId="0" applyFont="1" applyFill="1" applyBorder="1" applyAlignment="1">
      <alignment horizontal="center" vertical="center" wrapText="1"/>
    </xf>
    <xf numFmtId="0" fontId="34" fillId="12" borderId="17" xfId="0" applyFont="1" applyFill="1" applyBorder="1" applyAlignment="1">
      <alignment horizontal="center" vertical="center" wrapText="1"/>
    </xf>
    <xf numFmtId="3" fontId="30" fillId="12" borderId="20" xfId="0" applyNumberFormat="1" applyFont="1" applyFill="1" applyBorder="1" applyAlignment="1">
      <alignment horizontal="right" vertical="center"/>
    </xf>
    <xf numFmtId="3" fontId="34" fillId="12" borderId="20" xfId="0" applyNumberFormat="1" applyFont="1" applyFill="1" applyBorder="1" applyAlignment="1">
      <alignment vertical="center"/>
    </xf>
    <xf numFmtId="0" fontId="34" fillId="12" borderId="20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3" fontId="30" fillId="35" borderId="22" xfId="0" applyNumberFormat="1" applyFont="1" applyFill="1" applyBorder="1" applyAlignment="1">
      <alignment horizontal="right" vertical="center"/>
    </xf>
    <xf numFmtId="3" fontId="30" fillId="35" borderId="22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32" fillId="33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left" vertical="center" wrapText="1"/>
    </xf>
    <xf numFmtId="3" fontId="32" fillId="33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3" fontId="8" fillId="34" borderId="29" xfId="0" applyNumberFormat="1" applyFont="1" applyFill="1" applyBorder="1" applyAlignment="1">
      <alignment horizontal="right" vertical="center"/>
    </xf>
    <xf numFmtId="3" fontId="8" fillId="33" borderId="29" xfId="0" applyNumberFormat="1" applyFont="1" applyFill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 quotePrefix="1">
      <alignment horizontal="center" vertical="center"/>
    </xf>
    <xf numFmtId="3" fontId="8" fillId="0" borderId="29" xfId="0" applyNumberFormat="1" applyFont="1" applyBorder="1" applyAlignment="1">
      <alignment horizontal="right" vertical="center"/>
    </xf>
    <xf numFmtId="3" fontId="8" fillId="33" borderId="29" xfId="0" applyNumberFormat="1" applyFont="1" applyFill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3" fontId="32" fillId="2" borderId="11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vertical="center"/>
    </xf>
    <xf numFmtId="0" fontId="34" fillId="3" borderId="18" xfId="0" applyFont="1" applyFill="1" applyBorder="1" applyAlignment="1">
      <alignment vertical="center"/>
    </xf>
    <xf numFmtId="0" fontId="34" fillId="3" borderId="10" xfId="0" applyFont="1" applyFill="1" applyBorder="1" applyAlignment="1">
      <alignment horizontal="center" vertical="center" wrapText="1"/>
    </xf>
    <xf numFmtId="3" fontId="30" fillId="3" borderId="11" xfId="0" applyNumberFormat="1" applyFont="1" applyFill="1" applyBorder="1" applyAlignment="1">
      <alignment horizontal="right" vertical="center"/>
    </xf>
    <xf numFmtId="3" fontId="30" fillId="3" borderId="12" xfId="0" applyNumberFormat="1" applyFont="1" applyFill="1" applyBorder="1" applyAlignment="1">
      <alignment vertical="center"/>
    </xf>
    <xf numFmtId="3" fontId="32" fillId="3" borderId="12" xfId="0" applyNumberFormat="1" applyFont="1" applyFill="1" applyBorder="1" applyAlignment="1">
      <alignment vertical="center"/>
    </xf>
    <xf numFmtId="0" fontId="29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8" fillId="34" borderId="29" xfId="0" applyNumberFormat="1" applyFont="1" applyFill="1" applyBorder="1" applyAlignment="1">
      <alignment vertical="center"/>
    </xf>
    <xf numFmtId="3" fontId="8" fillId="34" borderId="29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0" fillId="12" borderId="14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34" fillId="36" borderId="14" xfId="0" applyFont="1" applyFill="1" applyBorder="1" applyAlignment="1">
      <alignment vertical="center"/>
    </xf>
    <xf numFmtId="0" fontId="34" fillId="36" borderId="18" xfId="0" applyFont="1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0" fillId="35" borderId="33" xfId="0" applyFont="1" applyFill="1" applyBorder="1" applyAlignment="1">
      <alignment horizontal="center" vertical="center" wrapText="1"/>
    </xf>
    <xf numFmtId="0" fontId="30" fillId="35" borderId="34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showZeros="0" tabSelected="1" zoomScaleSheetLayoutView="100" zoomScalePageLayoutView="0" workbookViewId="0" topLeftCell="A100">
      <selection activeCell="S110" sqref="S110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2.125" style="1" customWidth="1"/>
    <col min="5" max="5" width="33.25390625" style="1" customWidth="1"/>
    <col min="6" max="6" width="6.625" style="1" customWidth="1"/>
    <col min="7" max="7" width="11.75390625" style="1" customWidth="1"/>
    <col min="8" max="8" width="11.875" style="1" customWidth="1"/>
    <col min="9" max="9" width="10.875" style="1" customWidth="1"/>
    <col min="10" max="10" width="11.25390625" style="1" customWidth="1"/>
    <col min="11" max="11" width="11.875" style="1" customWidth="1"/>
    <col min="12" max="12" width="7.75390625" style="1" customWidth="1"/>
    <col min="13" max="13" width="9.125" style="1" customWidth="1"/>
    <col min="14" max="14" width="10.00390625" style="1" customWidth="1"/>
    <col min="15" max="15" width="7.125" style="1" customWidth="1"/>
    <col min="16" max="16384" width="9.125" style="1" customWidth="1"/>
  </cols>
  <sheetData>
    <row r="1" spans="1:15" ht="15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 t="s">
        <v>19</v>
      </c>
      <c r="N1" s="11"/>
      <c r="O1" s="12"/>
    </row>
    <row r="2" spans="1:15" ht="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"/>
      <c r="O2" s="13"/>
    </row>
    <row r="3" spans="1:15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3"/>
      <c r="L3" s="13"/>
      <c r="M3" s="76" t="s">
        <v>121</v>
      </c>
      <c r="N3" s="76"/>
      <c r="O3" s="76"/>
    </row>
    <row r="4" spans="1:15" ht="14.25" customHeight="1">
      <c r="A4" s="10"/>
      <c r="B4" s="10"/>
      <c r="C4" s="10"/>
      <c r="D4" s="10"/>
      <c r="E4" s="14"/>
      <c r="F4" s="14"/>
      <c r="G4" s="10"/>
      <c r="H4" s="10"/>
      <c r="I4" s="10"/>
      <c r="J4" s="10"/>
      <c r="K4" s="13"/>
      <c r="L4" s="13"/>
      <c r="M4" s="13" t="s">
        <v>22</v>
      </c>
      <c r="N4" s="13"/>
      <c r="O4" s="13"/>
    </row>
    <row r="5" spans="1:15" ht="13.5" customHeight="1">
      <c r="A5" s="10"/>
      <c r="B5" s="10"/>
      <c r="C5" s="10"/>
      <c r="D5" s="10"/>
      <c r="E5" s="14"/>
      <c r="F5" s="14"/>
      <c r="G5" s="10"/>
      <c r="H5" s="10"/>
      <c r="I5" s="10"/>
      <c r="J5" s="10"/>
      <c r="K5" s="13"/>
      <c r="L5" s="13"/>
      <c r="M5" s="13" t="s">
        <v>122</v>
      </c>
      <c r="N5" s="13"/>
      <c r="O5" s="13"/>
    </row>
    <row r="6" spans="1:15" ht="15" customHeight="1">
      <c r="A6" s="227" t="s">
        <v>48</v>
      </c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15"/>
    </row>
    <row r="7" spans="1:15" ht="6" customHeight="1">
      <c r="A7" s="16"/>
      <c r="B7" s="16"/>
      <c r="C7" s="15"/>
      <c r="D7" s="42"/>
      <c r="E7" s="17"/>
      <c r="F7" s="17"/>
      <c r="G7" s="15"/>
      <c r="H7" s="78"/>
      <c r="I7" s="78"/>
      <c r="J7" s="15"/>
      <c r="K7" s="15"/>
      <c r="L7" s="15"/>
      <c r="M7" s="15"/>
      <c r="N7" s="15"/>
      <c r="O7" s="15"/>
    </row>
    <row r="8" spans="1:15" s="2" customFormat="1" ht="13.5" customHeight="1">
      <c r="A8" s="230" t="s">
        <v>0</v>
      </c>
      <c r="B8" s="229" t="s">
        <v>2</v>
      </c>
      <c r="C8" s="244" t="s">
        <v>5</v>
      </c>
      <c r="D8" s="245"/>
      <c r="E8" s="229" t="s">
        <v>3</v>
      </c>
      <c r="F8" s="231" t="s">
        <v>15</v>
      </c>
      <c r="G8" s="229" t="s">
        <v>4</v>
      </c>
      <c r="H8" s="233" t="s">
        <v>45</v>
      </c>
      <c r="I8" s="231" t="s">
        <v>32</v>
      </c>
      <c r="J8" s="233" t="s">
        <v>49</v>
      </c>
      <c r="K8" s="236" t="s">
        <v>12</v>
      </c>
      <c r="L8" s="237"/>
      <c r="M8" s="237"/>
      <c r="N8" s="237"/>
      <c r="O8" s="231" t="s">
        <v>50</v>
      </c>
    </row>
    <row r="9" spans="1:15" s="2" customFormat="1" ht="37.5" customHeight="1">
      <c r="A9" s="230"/>
      <c r="B9" s="229"/>
      <c r="C9" s="246"/>
      <c r="D9" s="247"/>
      <c r="E9" s="229"/>
      <c r="F9" s="232"/>
      <c r="G9" s="229"/>
      <c r="H9" s="234"/>
      <c r="I9" s="235"/>
      <c r="J9" s="234"/>
      <c r="K9" s="81" t="s">
        <v>11</v>
      </c>
      <c r="L9" s="81" t="s">
        <v>16</v>
      </c>
      <c r="M9" s="77" t="s">
        <v>18</v>
      </c>
      <c r="N9" s="77" t="s">
        <v>13</v>
      </c>
      <c r="O9" s="232"/>
    </row>
    <row r="10" spans="1:15" s="2" customFormat="1" ht="9" customHeight="1">
      <c r="A10" s="18">
        <v>1</v>
      </c>
      <c r="B10" s="18">
        <v>2</v>
      </c>
      <c r="C10" s="242">
        <v>3</v>
      </c>
      <c r="D10" s="243"/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</row>
    <row r="11" spans="1:15" s="2" customFormat="1" ht="17.25" customHeight="1">
      <c r="A11" s="44" t="s">
        <v>9</v>
      </c>
      <c r="B11" s="45"/>
      <c r="C11" s="240"/>
      <c r="D11" s="241"/>
      <c r="E11" s="108" t="s">
        <v>10</v>
      </c>
      <c r="F11" s="109">
        <v>2014</v>
      </c>
      <c r="G11" s="110">
        <f>G40+G53+G79+G12+G17+G100+G49+G34</f>
        <v>6307261</v>
      </c>
      <c r="H11" s="110">
        <f>H40+H53+H79+H12+H17+H100+H49+H34</f>
        <v>7439495</v>
      </c>
      <c r="I11" s="110">
        <f>I40+I53+I79+I12+I17+I100+I49+I34</f>
        <v>-1132234</v>
      </c>
      <c r="J11" s="110">
        <f>J40+J53+J79+J12+J17+J100+J49+J34</f>
        <v>6307261</v>
      </c>
      <c r="K11" s="110">
        <f>K40+K53+K79+K12+K17+K100+K49+K34</f>
        <v>6307261</v>
      </c>
      <c r="L11" s="110"/>
      <c r="M11" s="110"/>
      <c r="N11" s="110"/>
      <c r="O11" s="109"/>
    </row>
    <row r="12" spans="1:15" s="2" customFormat="1" ht="16.5" customHeight="1">
      <c r="A12" s="46"/>
      <c r="B12" s="48" t="s">
        <v>1</v>
      </c>
      <c r="C12" s="219"/>
      <c r="D12" s="220"/>
      <c r="E12" s="111" t="s">
        <v>34</v>
      </c>
      <c r="F12" s="48">
        <v>2014</v>
      </c>
      <c r="G12" s="106">
        <f>SUM(G13:G16)</f>
        <v>265120</v>
      </c>
      <c r="H12" s="106">
        <f>SUM(H13:H16)</f>
        <v>265120</v>
      </c>
      <c r="I12" s="106">
        <f>SUM(I13:I16)</f>
        <v>0</v>
      </c>
      <c r="J12" s="106">
        <f>SUM(J13:J16)</f>
        <v>265120</v>
      </c>
      <c r="K12" s="106">
        <f>SUM(K13:K16)</f>
        <v>265120</v>
      </c>
      <c r="L12" s="106"/>
      <c r="M12" s="106"/>
      <c r="N12" s="106"/>
      <c r="O12" s="107"/>
    </row>
    <row r="13" spans="1:15" s="2" customFormat="1" ht="25.5" customHeight="1">
      <c r="A13" s="91">
        <v>1</v>
      </c>
      <c r="B13" s="87" t="s">
        <v>35</v>
      </c>
      <c r="C13" s="210">
        <v>6050</v>
      </c>
      <c r="D13" s="211"/>
      <c r="E13" s="70" t="s">
        <v>81</v>
      </c>
      <c r="F13" s="43">
        <v>2014</v>
      </c>
      <c r="G13" s="31">
        <v>25000</v>
      </c>
      <c r="H13" s="75">
        <v>25000</v>
      </c>
      <c r="I13" s="31"/>
      <c r="J13" s="75">
        <f>H13+I13</f>
        <v>25000</v>
      </c>
      <c r="K13" s="75">
        <v>25000</v>
      </c>
      <c r="L13" s="75"/>
      <c r="M13" s="20"/>
      <c r="N13" s="21"/>
      <c r="O13" s="25" t="s">
        <v>42</v>
      </c>
    </row>
    <row r="14" spans="1:15" s="2" customFormat="1" ht="23.25" customHeight="1">
      <c r="A14" s="145">
        <v>2</v>
      </c>
      <c r="B14" s="87" t="s">
        <v>35</v>
      </c>
      <c r="C14" s="210">
        <v>6050</v>
      </c>
      <c r="D14" s="211"/>
      <c r="E14" s="70" t="s">
        <v>37</v>
      </c>
      <c r="F14" s="43">
        <v>2014</v>
      </c>
      <c r="G14" s="31">
        <v>58120</v>
      </c>
      <c r="H14" s="75">
        <v>58120</v>
      </c>
      <c r="I14" s="31"/>
      <c r="J14" s="75">
        <f>H14+I14</f>
        <v>58120</v>
      </c>
      <c r="K14" s="75">
        <v>58120</v>
      </c>
      <c r="L14" s="75"/>
      <c r="M14" s="20"/>
      <c r="N14" s="21"/>
      <c r="O14" s="25" t="s">
        <v>42</v>
      </c>
    </row>
    <row r="15" spans="1:15" s="2" customFormat="1" ht="36" customHeight="1">
      <c r="A15" s="147">
        <v>3</v>
      </c>
      <c r="B15" s="87" t="s">
        <v>35</v>
      </c>
      <c r="C15" s="210">
        <v>6050</v>
      </c>
      <c r="D15" s="211"/>
      <c r="E15" s="70" t="s">
        <v>68</v>
      </c>
      <c r="F15" s="43">
        <v>2014</v>
      </c>
      <c r="G15" s="31">
        <v>88000</v>
      </c>
      <c r="H15" s="75">
        <v>88000</v>
      </c>
      <c r="I15" s="31"/>
      <c r="J15" s="75">
        <f>H15+I15</f>
        <v>88000</v>
      </c>
      <c r="K15" s="75">
        <v>88000</v>
      </c>
      <c r="L15" s="75"/>
      <c r="M15" s="20"/>
      <c r="N15" s="21"/>
      <c r="O15" s="25" t="s">
        <v>42</v>
      </c>
    </row>
    <row r="16" spans="1:15" s="2" customFormat="1" ht="25.5" customHeight="1">
      <c r="A16" s="147">
        <v>4</v>
      </c>
      <c r="B16" s="87" t="s">
        <v>35</v>
      </c>
      <c r="C16" s="210">
        <v>6050</v>
      </c>
      <c r="D16" s="211"/>
      <c r="E16" s="70" t="s">
        <v>44</v>
      </c>
      <c r="F16" s="43">
        <v>2014</v>
      </c>
      <c r="G16" s="31">
        <v>94000</v>
      </c>
      <c r="H16" s="75">
        <v>94000</v>
      </c>
      <c r="I16" s="31"/>
      <c r="J16" s="75">
        <f>H16+I16</f>
        <v>94000</v>
      </c>
      <c r="K16" s="75">
        <v>94000</v>
      </c>
      <c r="L16" s="75"/>
      <c r="M16" s="20"/>
      <c r="N16" s="21"/>
      <c r="O16" s="25" t="s">
        <v>42</v>
      </c>
    </row>
    <row r="17" spans="1:15" s="2" customFormat="1" ht="17.25" customHeight="1">
      <c r="A17" s="46"/>
      <c r="B17" s="48" t="s">
        <v>1</v>
      </c>
      <c r="C17" s="219"/>
      <c r="D17" s="220"/>
      <c r="E17" s="47" t="s">
        <v>6</v>
      </c>
      <c r="F17" s="48">
        <v>2014</v>
      </c>
      <c r="G17" s="106">
        <f>G18+G24</f>
        <v>2112963</v>
      </c>
      <c r="H17" s="106">
        <f>H18+H24</f>
        <v>3114197</v>
      </c>
      <c r="I17" s="106">
        <f>I18+I24</f>
        <v>-1001234</v>
      </c>
      <c r="J17" s="106">
        <f>J18+J24</f>
        <v>2112963</v>
      </c>
      <c r="K17" s="106">
        <f>K18+K24</f>
        <v>2112963</v>
      </c>
      <c r="L17" s="106"/>
      <c r="M17" s="103"/>
      <c r="N17" s="103"/>
      <c r="O17" s="104"/>
    </row>
    <row r="18" spans="1:15" s="3" customFormat="1" ht="16.5" customHeight="1">
      <c r="A18" s="61"/>
      <c r="B18" s="67"/>
      <c r="C18" s="61"/>
      <c r="D18" s="68"/>
      <c r="E18" s="66" t="s">
        <v>25</v>
      </c>
      <c r="F18" s="62"/>
      <c r="G18" s="63">
        <f>SUM(G19:G21)</f>
        <v>1084931</v>
      </c>
      <c r="H18" s="63">
        <f>SUM(H19:H21)</f>
        <v>1084931</v>
      </c>
      <c r="I18" s="63">
        <f>SUM(I19:I21)</f>
        <v>0</v>
      </c>
      <c r="J18" s="63">
        <f>SUM(J19:J21)</f>
        <v>1084931</v>
      </c>
      <c r="K18" s="63">
        <f>SUM(K19:K21)</f>
        <v>1084931</v>
      </c>
      <c r="L18" s="63"/>
      <c r="M18" s="63"/>
      <c r="N18" s="63"/>
      <c r="O18" s="64"/>
    </row>
    <row r="19" spans="1:15" s="3" customFormat="1" ht="53.25" customHeight="1">
      <c r="A19" s="57">
        <v>5</v>
      </c>
      <c r="B19" s="19">
        <v>60013</v>
      </c>
      <c r="C19" s="212">
        <v>6050</v>
      </c>
      <c r="D19" s="239"/>
      <c r="E19" s="65" t="s">
        <v>38</v>
      </c>
      <c r="F19" s="43">
        <v>2014</v>
      </c>
      <c r="G19" s="20">
        <v>67035</v>
      </c>
      <c r="H19" s="51">
        <v>67035</v>
      </c>
      <c r="I19" s="20"/>
      <c r="J19" s="51">
        <f>SUM(K19:N19)</f>
        <v>67035</v>
      </c>
      <c r="K19" s="20">
        <v>67035</v>
      </c>
      <c r="L19" s="21"/>
      <c r="M19" s="22"/>
      <c r="N19" s="22"/>
      <c r="O19" s="23" t="s">
        <v>8</v>
      </c>
    </row>
    <row r="20" spans="1:15" s="3" customFormat="1" ht="42" customHeight="1">
      <c r="A20" s="57">
        <v>6</v>
      </c>
      <c r="B20" s="19">
        <v>60013</v>
      </c>
      <c r="C20" s="212">
        <v>6050</v>
      </c>
      <c r="D20" s="239"/>
      <c r="E20" s="65" t="s">
        <v>39</v>
      </c>
      <c r="F20" s="43">
        <v>2014</v>
      </c>
      <c r="G20" s="20">
        <v>67896</v>
      </c>
      <c r="H20" s="51">
        <v>67896</v>
      </c>
      <c r="I20" s="20"/>
      <c r="J20" s="51">
        <f>SUM(K20:N20)</f>
        <v>67896</v>
      </c>
      <c r="K20" s="20">
        <v>67896</v>
      </c>
      <c r="L20" s="21"/>
      <c r="M20" s="22"/>
      <c r="N20" s="22"/>
      <c r="O20" s="23" t="s">
        <v>8</v>
      </c>
    </row>
    <row r="21" spans="1:15" s="3" customFormat="1" ht="79.5" customHeight="1">
      <c r="A21" s="153">
        <v>7</v>
      </c>
      <c r="B21" s="27">
        <v>60013</v>
      </c>
      <c r="C21" s="217">
        <v>6050</v>
      </c>
      <c r="D21" s="238"/>
      <c r="E21" s="70" t="s">
        <v>89</v>
      </c>
      <c r="F21" s="43">
        <v>2014</v>
      </c>
      <c r="G21" s="31">
        <v>950000</v>
      </c>
      <c r="H21" s="132">
        <v>950000</v>
      </c>
      <c r="I21" s="31"/>
      <c r="J21" s="132">
        <f>H21+I21</f>
        <v>950000</v>
      </c>
      <c r="K21" s="54">
        <v>950000</v>
      </c>
      <c r="L21" s="55"/>
      <c r="M21" s="56"/>
      <c r="N21" s="55"/>
      <c r="O21" s="43" t="s">
        <v>8</v>
      </c>
    </row>
    <row r="22" spans="1:15" s="3" customFormat="1" ht="11.25" customHeight="1">
      <c r="A22" s="157"/>
      <c r="B22" s="158"/>
      <c r="C22" s="158"/>
      <c r="D22" s="158"/>
      <c r="E22" s="159"/>
      <c r="F22" s="160"/>
      <c r="G22" s="161"/>
      <c r="H22" s="161"/>
      <c r="I22" s="161"/>
      <c r="J22" s="161"/>
      <c r="K22" s="161"/>
      <c r="L22" s="162"/>
      <c r="M22" s="163"/>
      <c r="N22" s="162"/>
      <c r="O22" s="160"/>
    </row>
    <row r="23" spans="1:15" s="3" customFormat="1" ht="0.75" customHeight="1">
      <c r="A23" s="142"/>
      <c r="B23" s="88"/>
      <c r="C23" s="88"/>
      <c r="D23" s="88"/>
      <c r="E23" s="89"/>
      <c r="F23" s="90"/>
      <c r="G23" s="130"/>
      <c r="H23" s="130"/>
      <c r="I23" s="130"/>
      <c r="J23" s="130"/>
      <c r="K23" s="130"/>
      <c r="L23" s="143"/>
      <c r="M23" s="144"/>
      <c r="N23" s="143"/>
      <c r="O23" s="90"/>
    </row>
    <row r="24" spans="1:16" s="3" customFormat="1" ht="17.25" customHeight="1">
      <c r="A24" s="61"/>
      <c r="B24" s="67"/>
      <c r="C24" s="61"/>
      <c r="D24" s="68"/>
      <c r="E24" s="66" t="s">
        <v>26</v>
      </c>
      <c r="F24" s="67"/>
      <c r="G24" s="63">
        <f>SUM(G25:G33)</f>
        <v>1028032</v>
      </c>
      <c r="H24" s="63">
        <f>SUM(H25:H33)</f>
        <v>2029266</v>
      </c>
      <c r="I24" s="63">
        <f>SUM(I25:I33)</f>
        <v>-1001234</v>
      </c>
      <c r="J24" s="63">
        <f>SUM(J25:J33)</f>
        <v>1028032</v>
      </c>
      <c r="K24" s="63">
        <f>SUM(K25:K33)</f>
        <v>1028032</v>
      </c>
      <c r="L24" s="63"/>
      <c r="M24" s="63"/>
      <c r="N24" s="63"/>
      <c r="O24" s="64"/>
      <c r="P24" s="207"/>
    </row>
    <row r="25" spans="1:15" s="3" customFormat="1" ht="16.5" customHeight="1">
      <c r="A25" s="156">
        <v>8</v>
      </c>
      <c r="B25" s="148">
        <v>60016</v>
      </c>
      <c r="C25" s="208">
        <v>6050</v>
      </c>
      <c r="D25" s="209"/>
      <c r="E25" s="149" t="s">
        <v>69</v>
      </c>
      <c r="F25" s="71">
        <v>2014</v>
      </c>
      <c r="G25" s="28">
        <v>550000</v>
      </c>
      <c r="H25" s="28">
        <v>550000</v>
      </c>
      <c r="I25" s="28"/>
      <c r="J25" s="52">
        <f aca="true" t="shared" si="0" ref="J25:J33">H25+I25</f>
        <v>550000</v>
      </c>
      <c r="K25" s="28">
        <v>550000</v>
      </c>
      <c r="L25" s="29"/>
      <c r="M25" s="150"/>
      <c r="N25" s="150"/>
      <c r="O25" s="151" t="s">
        <v>8</v>
      </c>
    </row>
    <row r="26" spans="1:15" s="3" customFormat="1" ht="16.5" customHeight="1">
      <c r="A26" s="166">
        <v>9</v>
      </c>
      <c r="B26" s="148">
        <v>60016</v>
      </c>
      <c r="C26" s="208">
        <v>6050</v>
      </c>
      <c r="D26" s="209"/>
      <c r="E26" s="149" t="s">
        <v>108</v>
      </c>
      <c r="F26" s="71">
        <v>2014</v>
      </c>
      <c r="G26" s="28">
        <v>155000</v>
      </c>
      <c r="H26" s="28">
        <v>155000</v>
      </c>
      <c r="I26" s="28"/>
      <c r="J26" s="52">
        <f>H26+I26</f>
        <v>155000</v>
      </c>
      <c r="K26" s="28">
        <v>155000</v>
      </c>
      <c r="L26" s="29"/>
      <c r="M26" s="150"/>
      <c r="N26" s="150"/>
      <c r="O26" s="151" t="s">
        <v>8</v>
      </c>
    </row>
    <row r="27" spans="1:15" s="3" customFormat="1" ht="62.25" customHeight="1">
      <c r="A27" s="166">
        <v>10</v>
      </c>
      <c r="B27" s="19">
        <v>60016</v>
      </c>
      <c r="C27" s="212">
        <v>6050</v>
      </c>
      <c r="D27" s="213"/>
      <c r="E27" s="136" t="s">
        <v>52</v>
      </c>
      <c r="F27" s="25">
        <v>2014</v>
      </c>
      <c r="G27" s="20">
        <v>35000</v>
      </c>
      <c r="H27" s="20">
        <v>35000</v>
      </c>
      <c r="I27" s="20"/>
      <c r="J27" s="51">
        <f t="shared" si="0"/>
        <v>35000</v>
      </c>
      <c r="K27" s="20">
        <v>35000</v>
      </c>
      <c r="L27" s="21"/>
      <c r="M27" s="22"/>
      <c r="N27" s="22"/>
      <c r="O27" s="23" t="s">
        <v>8</v>
      </c>
    </row>
    <row r="28" spans="1:15" s="3" customFormat="1" ht="24.75" customHeight="1">
      <c r="A28" s="166">
        <v>11</v>
      </c>
      <c r="B28" s="53">
        <v>60016</v>
      </c>
      <c r="C28" s="217">
        <v>6050</v>
      </c>
      <c r="D28" s="218"/>
      <c r="E28" s="135" t="s">
        <v>124</v>
      </c>
      <c r="F28" s="43">
        <v>2014</v>
      </c>
      <c r="G28" s="54">
        <v>58766</v>
      </c>
      <c r="H28" s="54">
        <v>180000</v>
      </c>
      <c r="I28" s="54">
        <v>-121234</v>
      </c>
      <c r="J28" s="132">
        <f>H28+I28</f>
        <v>58766</v>
      </c>
      <c r="K28" s="54">
        <v>58766</v>
      </c>
      <c r="L28" s="55"/>
      <c r="M28" s="133"/>
      <c r="N28" s="133"/>
      <c r="O28" s="134" t="s">
        <v>8</v>
      </c>
    </row>
    <row r="29" spans="1:15" s="3" customFormat="1" ht="51.75" customHeight="1">
      <c r="A29" s="166">
        <v>12</v>
      </c>
      <c r="B29" s="53">
        <v>60016</v>
      </c>
      <c r="C29" s="217">
        <v>6050</v>
      </c>
      <c r="D29" s="218"/>
      <c r="E29" s="135" t="s">
        <v>77</v>
      </c>
      <c r="F29" s="43">
        <v>2014</v>
      </c>
      <c r="G29" s="54"/>
      <c r="H29" s="54">
        <v>520000</v>
      </c>
      <c r="I29" s="54">
        <v>-520000</v>
      </c>
      <c r="J29" s="132">
        <f t="shared" si="0"/>
        <v>0</v>
      </c>
      <c r="K29" s="54"/>
      <c r="L29" s="55"/>
      <c r="M29" s="133"/>
      <c r="N29" s="133"/>
      <c r="O29" s="134" t="s">
        <v>8</v>
      </c>
    </row>
    <row r="30" spans="1:15" s="3" customFormat="1" ht="24" customHeight="1">
      <c r="A30" s="166">
        <v>13</v>
      </c>
      <c r="B30" s="53">
        <v>60016</v>
      </c>
      <c r="C30" s="217">
        <v>6050</v>
      </c>
      <c r="D30" s="218"/>
      <c r="E30" s="135" t="s">
        <v>107</v>
      </c>
      <c r="F30" s="43">
        <v>2014</v>
      </c>
      <c r="G30" s="54"/>
      <c r="H30" s="54">
        <v>360000</v>
      </c>
      <c r="I30" s="54">
        <v>-360000</v>
      </c>
      <c r="J30" s="132">
        <f>H30+I30</f>
        <v>0</v>
      </c>
      <c r="K30" s="54"/>
      <c r="L30" s="55"/>
      <c r="M30" s="133"/>
      <c r="N30" s="133"/>
      <c r="O30" s="134" t="s">
        <v>8</v>
      </c>
    </row>
    <row r="31" spans="1:15" s="3" customFormat="1" ht="25.5" customHeight="1">
      <c r="A31" s="169">
        <v>14</v>
      </c>
      <c r="B31" s="53">
        <v>60016</v>
      </c>
      <c r="C31" s="217">
        <v>6060</v>
      </c>
      <c r="D31" s="218"/>
      <c r="E31" s="135" t="s">
        <v>110</v>
      </c>
      <c r="F31" s="43">
        <v>2014</v>
      </c>
      <c r="G31" s="54">
        <v>81363</v>
      </c>
      <c r="H31" s="54">
        <v>81363</v>
      </c>
      <c r="I31" s="54"/>
      <c r="J31" s="132">
        <f t="shared" si="0"/>
        <v>81363</v>
      </c>
      <c r="K31" s="54">
        <v>81363</v>
      </c>
      <c r="L31" s="55"/>
      <c r="M31" s="133"/>
      <c r="N31" s="133"/>
      <c r="O31" s="134" t="s">
        <v>55</v>
      </c>
    </row>
    <row r="32" spans="1:15" s="3" customFormat="1" ht="26.25" customHeight="1">
      <c r="A32" s="169">
        <v>15</v>
      </c>
      <c r="B32" s="19">
        <v>60016</v>
      </c>
      <c r="C32" s="212">
        <v>6060</v>
      </c>
      <c r="D32" s="213"/>
      <c r="E32" s="136" t="s">
        <v>56</v>
      </c>
      <c r="F32" s="25">
        <v>2014</v>
      </c>
      <c r="G32" s="20">
        <v>137903</v>
      </c>
      <c r="H32" s="20">
        <v>137903</v>
      </c>
      <c r="I32" s="20"/>
      <c r="J32" s="51">
        <f t="shared" si="0"/>
        <v>137903</v>
      </c>
      <c r="K32" s="20">
        <v>137903</v>
      </c>
      <c r="L32" s="21"/>
      <c r="M32" s="22"/>
      <c r="N32" s="22"/>
      <c r="O32" s="23" t="s">
        <v>55</v>
      </c>
    </row>
    <row r="33" spans="1:15" s="3" customFormat="1" ht="26.25" customHeight="1">
      <c r="A33" s="169">
        <v>16</v>
      </c>
      <c r="B33" s="19">
        <v>60016</v>
      </c>
      <c r="C33" s="212">
        <v>6060</v>
      </c>
      <c r="D33" s="213"/>
      <c r="E33" s="136" t="s">
        <v>58</v>
      </c>
      <c r="F33" s="25">
        <v>2014</v>
      </c>
      <c r="G33" s="20">
        <v>10000</v>
      </c>
      <c r="H33" s="20">
        <v>10000</v>
      </c>
      <c r="I33" s="20"/>
      <c r="J33" s="51">
        <f t="shared" si="0"/>
        <v>10000</v>
      </c>
      <c r="K33" s="20">
        <v>10000</v>
      </c>
      <c r="L33" s="21"/>
      <c r="M33" s="22"/>
      <c r="N33" s="22"/>
      <c r="O33" s="23" t="s">
        <v>55</v>
      </c>
    </row>
    <row r="34" spans="1:15" s="3" customFormat="1" ht="18" customHeight="1">
      <c r="A34" s="46"/>
      <c r="B34" s="48" t="s">
        <v>1</v>
      </c>
      <c r="C34" s="219"/>
      <c r="D34" s="220"/>
      <c r="E34" s="47" t="s">
        <v>75</v>
      </c>
      <c r="F34" s="48">
        <v>2014</v>
      </c>
      <c r="G34" s="106">
        <f>SUM(G35:G36)</f>
        <v>222650</v>
      </c>
      <c r="H34" s="106">
        <f>SUM(H35:H36)</f>
        <v>222650</v>
      </c>
      <c r="I34" s="106">
        <f>SUM(I35:I36)</f>
        <v>0</v>
      </c>
      <c r="J34" s="106">
        <f>SUM(J35:J36)</f>
        <v>222650</v>
      </c>
      <c r="K34" s="106">
        <f>SUM(K35:K36)</f>
        <v>222650</v>
      </c>
      <c r="L34" s="106"/>
      <c r="M34" s="106"/>
      <c r="N34" s="106"/>
      <c r="O34" s="107"/>
    </row>
    <row r="35" spans="1:15" s="3" customFormat="1" ht="19.5" customHeight="1">
      <c r="A35" s="141">
        <v>17</v>
      </c>
      <c r="B35" s="87">
        <v>70005</v>
      </c>
      <c r="C35" s="210">
        <v>6050</v>
      </c>
      <c r="D35" s="211"/>
      <c r="E35" s="70" t="s">
        <v>76</v>
      </c>
      <c r="F35" s="43">
        <v>2014</v>
      </c>
      <c r="G35" s="31">
        <v>155000</v>
      </c>
      <c r="H35" s="75">
        <v>155000</v>
      </c>
      <c r="I35" s="31"/>
      <c r="J35" s="75">
        <f>H35+I35</f>
        <v>155000</v>
      </c>
      <c r="K35" s="75">
        <v>155000</v>
      </c>
      <c r="L35" s="75"/>
      <c r="M35" s="20"/>
      <c r="N35" s="21"/>
      <c r="O35" s="134" t="s">
        <v>8</v>
      </c>
    </row>
    <row r="36" spans="1:15" s="3" customFormat="1" ht="24.75" customHeight="1">
      <c r="A36" s="164">
        <v>18</v>
      </c>
      <c r="B36" s="87">
        <v>70005</v>
      </c>
      <c r="C36" s="210">
        <v>6050</v>
      </c>
      <c r="D36" s="211"/>
      <c r="E36" s="70" t="s">
        <v>109</v>
      </c>
      <c r="F36" s="43">
        <v>2014</v>
      </c>
      <c r="G36" s="31">
        <f>K36</f>
        <v>67650</v>
      </c>
      <c r="H36" s="75">
        <v>67650</v>
      </c>
      <c r="I36" s="31"/>
      <c r="J36" s="75">
        <f>H36+I36</f>
        <v>67650</v>
      </c>
      <c r="K36" s="75">
        <v>67650</v>
      </c>
      <c r="L36" s="75"/>
      <c r="M36" s="20"/>
      <c r="N36" s="21"/>
      <c r="O36" s="134" t="s">
        <v>8</v>
      </c>
    </row>
    <row r="37" spans="1:15" s="3" customFormat="1" ht="51.75" customHeight="1">
      <c r="A37" s="158"/>
      <c r="B37" s="170"/>
      <c r="C37" s="158"/>
      <c r="D37" s="158"/>
      <c r="E37" s="159"/>
      <c r="F37" s="160"/>
      <c r="G37" s="161"/>
      <c r="H37" s="161"/>
      <c r="I37" s="161"/>
      <c r="J37" s="161"/>
      <c r="K37" s="161"/>
      <c r="L37" s="161"/>
      <c r="M37" s="161"/>
      <c r="N37" s="200"/>
      <c r="O37" s="201"/>
    </row>
    <row r="38" spans="1:15" s="3" customFormat="1" ht="24.75" customHeight="1">
      <c r="A38" s="88"/>
      <c r="B38" s="173"/>
      <c r="C38" s="88"/>
      <c r="D38" s="88"/>
      <c r="E38" s="89"/>
      <c r="F38" s="90"/>
      <c r="G38" s="130"/>
      <c r="H38" s="130"/>
      <c r="I38" s="130"/>
      <c r="J38" s="130"/>
      <c r="K38" s="130"/>
      <c r="L38" s="130"/>
      <c r="M38" s="130"/>
      <c r="N38" s="131"/>
      <c r="O38" s="202"/>
    </row>
    <row r="39" spans="1:15" s="3" customFormat="1" ht="9.75" customHeight="1">
      <c r="A39" s="88"/>
      <c r="B39" s="173"/>
      <c r="C39" s="88"/>
      <c r="D39" s="88"/>
      <c r="E39" s="89"/>
      <c r="F39" s="90"/>
      <c r="G39" s="130"/>
      <c r="H39" s="130"/>
      <c r="I39" s="130"/>
      <c r="J39" s="130"/>
      <c r="K39" s="130"/>
      <c r="L39" s="130"/>
      <c r="M39" s="130"/>
      <c r="N39" s="131"/>
      <c r="O39" s="202"/>
    </row>
    <row r="40" spans="1:15" ht="18" customHeight="1">
      <c r="A40" s="168"/>
      <c r="B40" s="48"/>
      <c r="C40" s="215"/>
      <c r="D40" s="216"/>
      <c r="E40" s="86" t="s">
        <v>7</v>
      </c>
      <c r="F40" s="105">
        <v>2014</v>
      </c>
      <c r="G40" s="106">
        <f>SUM(G41:G48)</f>
        <v>384050</v>
      </c>
      <c r="H40" s="106">
        <f>SUM(H41:H48)</f>
        <v>384050</v>
      </c>
      <c r="I40" s="106">
        <f>SUM(I41:I48)</f>
        <v>0</v>
      </c>
      <c r="J40" s="106">
        <f>SUM(J41:J48)</f>
        <v>384050</v>
      </c>
      <c r="K40" s="106">
        <f>SUM(K41:K48)</f>
        <v>384050</v>
      </c>
      <c r="L40" s="107">
        <f>SUM(L41:L41)</f>
        <v>0</v>
      </c>
      <c r="M40" s="104"/>
      <c r="N40" s="104"/>
      <c r="O40" s="50"/>
    </row>
    <row r="41" spans="1:15" ht="15" customHeight="1">
      <c r="A41" s="129">
        <v>19</v>
      </c>
      <c r="B41" s="24">
        <v>75023</v>
      </c>
      <c r="C41" s="210">
        <v>6060</v>
      </c>
      <c r="D41" s="214"/>
      <c r="E41" s="69" t="s">
        <v>82</v>
      </c>
      <c r="F41" s="25">
        <v>2014</v>
      </c>
      <c r="G41" s="26">
        <f aca="true" t="shared" si="1" ref="G41:G48">J41</f>
        <v>207000</v>
      </c>
      <c r="H41" s="51">
        <v>207000</v>
      </c>
      <c r="I41" s="26"/>
      <c r="J41" s="51">
        <f aca="true" t="shared" si="2" ref="J41:J48">H41+I41</f>
        <v>207000</v>
      </c>
      <c r="K41" s="20">
        <f aca="true" t="shared" si="3" ref="K41:K48">J41</f>
        <v>207000</v>
      </c>
      <c r="L41" s="21"/>
      <c r="M41" s="127"/>
      <c r="N41" s="127"/>
      <c r="O41" s="25" t="s">
        <v>21</v>
      </c>
    </row>
    <row r="42" spans="1:15" ht="15.75" customHeight="1">
      <c r="A42" s="139">
        <v>20</v>
      </c>
      <c r="B42" s="24">
        <v>75023</v>
      </c>
      <c r="C42" s="210">
        <v>6060</v>
      </c>
      <c r="D42" s="214"/>
      <c r="E42" s="69" t="s">
        <v>40</v>
      </c>
      <c r="F42" s="25">
        <v>2014</v>
      </c>
      <c r="G42" s="26">
        <f t="shared" si="1"/>
        <v>19600</v>
      </c>
      <c r="H42" s="51">
        <v>19600</v>
      </c>
      <c r="I42" s="26"/>
      <c r="J42" s="51">
        <f t="shared" si="2"/>
        <v>19600</v>
      </c>
      <c r="K42" s="28">
        <f t="shared" si="3"/>
        <v>19600</v>
      </c>
      <c r="L42" s="29"/>
      <c r="M42" s="30"/>
      <c r="N42" s="30"/>
      <c r="O42" s="71" t="s">
        <v>21</v>
      </c>
    </row>
    <row r="43" spans="1:15" ht="24.75" customHeight="1">
      <c r="A43" s="167">
        <v>21</v>
      </c>
      <c r="B43" s="24">
        <v>75023</v>
      </c>
      <c r="C43" s="210">
        <v>6060</v>
      </c>
      <c r="D43" s="214"/>
      <c r="E43" s="69" t="s">
        <v>84</v>
      </c>
      <c r="F43" s="25">
        <v>2014</v>
      </c>
      <c r="G43" s="26">
        <f t="shared" si="1"/>
        <v>18450</v>
      </c>
      <c r="H43" s="26">
        <v>18450</v>
      </c>
      <c r="I43" s="26"/>
      <c r="J43" s="51">
        <f t="shared" si="2"/>
        <v>18450</v>
      </c>
      <c r="K43" s="28">
        <f t="shared" si="3"/>
        <v>18450</v>
      </c>
      <c r="L43" s="29"/>
      <c r="M43" s="30"/>
      <c r="N43" s="30"/>
      <c r="O43" s="71" t="s">
        <v>21</v>
      </c>
    </row>
    <row r="44" spans="1:15" ht="25.5" customHeight="1">
      <c r="A44" s="167">
        <v>22</v>
      </c>
      <c r="B44" s="24">
        <v>75023</v>
      </c>
      <c r="C44" s="210">
        <v>6060</v>
      </c>
      <c r="D44" s="214"/>
      <c r="E44" s="69" t="s">
        <v>70</v>
      </c>
      <c r="F44" s="25">
        <v>2014</v>
      </c>
      <c r="G44" s="26">
        <f t="shared" si="1"/>
        <v>15000</v>
      </c>
      <c r="H44" s="26">
        <v>15000</v>
      </c>
      <c r="I44" s="26"/>
      <c r="J44" s="51">
        <f t="shared" si="2"/>
        <v>15000</v>
      </c>
      <c r="K44" s="28">
        <f t="shared" si="3"/>
        <v>15000</v>
      </c>
      <c r="L44" s="29"/>
      <c r="M44" s="30"/>
      <c r="N44" s="30"/>
      <c r="O44" s="71" t="s">
        <v>21</v>
      </c>
    </row>
    <row r="45" spans="1:15" ht="25.5" customHeight="1">
      <c r="A45" s="167">
        <v>23</v>
      </c>
      <c r="B45" s="24">
        <v>75023</v>
      </c>
      <c r="C45" s="210">
        <v>6060</v>
      </c>
      <c r="D45" s="214"/>
      <c r="E45" s="69" t="s">
        <v>112</v>
      </c>
      <c r="F45" s="25">
        <v>2014</v>
      </c>
      <c r="G45" s="26">
        <f t="shared" si="1"/>
        <v>40000</v>
      </c>
      <c r="H45" s="26">
        <v>40000</v>
      </c>
      <c r="I45" s="26"/>
      <c r="J45" s="51">
        <f t="shared" si="2"/>
        <v>40000</v>
      </c>
      <c r="K45" s="20">
        <f t="shared" si="3"/>
        <v>40000</v>
      </c>
      <c r="L45" s="21"/>
      <c r="M45" s="127"/>
      <c r="N45" s="127"/>
      <c r="O45" s="25" t="s">
        <v>21</v>
      </c>
    </row>
    <row r="46" spans="1:15" ht="21" customHeight="1">
      <c r="A46" s="167">
        <v>24</v>
      </c>
      <c r="B46" s="24">
        <v>75023</v>
      </c>
      <c r="C46" s="210">
        <v>6060</v>
      </c>
      <c r="D46" s="214"/>
      <c r="E46" s="69" t="s">
        <v>71</v>
      </c>
      <c r="F46" s="25">
        <v>2014</v>
      </c>
      <c r="G46" s="26">
        <f>J46</f>
        <v>9000</v>
      </c>
      <c r="H46" s="26">
        <v>9000</v>
      </c>
      <c r="I46" s="26"/>
      <c r="J46" s="51">
        <f>H46+I46</f>
        <v>9000</v>
      </c>
      <c r="K46" s="28">
        <f>J46</f>
        <v>9000</v>
      </c>
      <c r="L46" s="29"/>
      <c r="M46" s="30"/>
      <c r="N46" s="30"/>
      <c r="O46" s="23" t="s">
        <v>8</v>
      </c>
    </row>
    <row r="47" spans="1:15" ht="25.5" customHeight="1">
      <c r="A47" s="167">
        <v>25</v>
      </c>
      <c r="B47" s="24">
        <v>75023</v>
      </c>
      <c r="C47" s="210">
        <v>6060</v>
      </c>
      <c r="D47" s="214"/>
      <c r="E47" s="69" t="s">
        <v>111</v>
      </c>
      <c r="F47" s="25">
        <v>2014</v>
      </c>
      <c r="G47" s="26">
        <f>J47</f>
        <v>70000</v>
      </c>
      <c r="H47" s="26">
        <v>70000</v>
      </c>
      <c r="I47" s="26"/>
      <c r="J47" s="51">
        <f>H47+I47</f>
        <v>70000</v>
      </c>
      <c r="K47" s="28">
        <f>J47</f>
        <v>70000</v>
      </c>
      <c r="L47" s="29"/>
      <c r="M47" s="30"/>
      <c r="N47" s="30"/>
      <c r="O47" s="23" t="s">
        <v>8</v>
      </c>
    </row>
    <row r="48" spans="1:15" ht="17.25" customHeight="1">
      <c r="A48" s="167">
        <v>26</v>
      </c>
      <c r="B48" s="24">
        <v>75023</v>
      </c>
      <c r="C48" s="210">
        <v>6060</v>
      </c>
      <c r="D48" s="214"/>
      <c r="E48" s="69" t="s">
        <v>91</v>
      </c>
      <c r="F48" s="25">
        <v>2014</v>
      </c>
      <c r="G48" s="26">
        <f t="shared" si="1"/>
        <v>5000</v>
      </c>
      <c r="H48" s="26">
        <v>5000</v>
      </c>
      <c r="I48" s="26"/>
      <c r="J48" s="51">
        <f t="shared" si="2"/>
        <v>5000</v>
      </c>
      <c r="K48" s="28">
        <f t="shared" si="3"/>
        <v>5000</v>
      </c>
      <c r="L48" s="29"/>
      <c r="M48" s="30"/>
      <c r="N48" s="30"/>
      <c r="O48" s="23" t="s">
        <v>92</v>
      </c>
    </row>
    <row r="49" spans="1:15" ht="18.75" customHeight="1">
      <c r="A49" s="140"/>
      <c r="B49" s="48"/>
      <c r="C49" s="215"/>
      <c r="D49" s="216"/>
      <c r="E49" s="86" t="s">
        <v>72</v>
      </c>
      <c r="F49" s="105">
        <v>2014</v>
      </c>
      <c r="G49" s="106">
        <f>SUM(G50:G52)</f>
        <v>90000</v>
      </c>
      <c r="H49" s="106">
        <f>SUM(H50:H52)</f>
        <v>90000</v>
      </c>
      <c r="I49" s="106">
        <f>SUM(I50:I52)</f>
        <v>0</v>
      </c>
      <c r="J49" s="106">
        <f>SUM(J50:J52)</f>
        <v>90000</v>
      </c>
      <c r="K49" s="106">
        <f>SUM(K50:K52)</f>
        <v>90000</v>
      </c>
      <c r="L49" s="107">
        <f>SUM(L50:L50)</f>
        <v>0</v>
      </c>
      <c r="M49" s="104"/>
      <c r="N49" s="104"/>
      <c r="O49" s="50"/>
    </row>
    <row r="50" spans="1:15" ht="17.25" customHeight="1">
      <c r="A50" s="139">
        <v>27</v>
      </c>
      <c r="B50" s="24">
        <v>75412</v>
      </c>
      <c r="C50" s="210">
        <v>6050</v>
      </c>
      <c r="D50" s="214"/>
      <c r="E50" s="69" t="s">
        <v>98</v>
      </c>
      <c r="F50" s="25">
        <v>2014</v>
      </c>
      <c r="G50" s="26">
        <f>J50</f>
        <v>60000</v>
      </c>
      <c r="H50" s="51">
        <v>60000</v>
      </c>
      <c r="I50" s="26"/>
      <c r="J50" s="51">
        <f>H50+I50</f>
        <v>60000</v>
      </c>
      <c r="K50" s="20">
        <f>J50</f>
        <v>60000</v>
      </c>
      <c r="L50" s="21"/>
      <c r="M50" s="127"/>
      <c r="N50" s="127"/>
      <c r="O50" s="71" t="s">
        <v>63</v>
      </c>
    </row>
    <row r="51" spans="1:15" ht="23.25" customHeight="1">
      <c r="A51" s="164">
        <v>28</v>
      </c>
      <c r="B51" s="24">
        <v>75412</v>
      </c>
      <c r="C51" s="210">
        <v>6060</v>
      </c>
      <c r="D51" s="214"/>
      <c r="E51" s="69" t="s">
        <v>78</v>
      </c>
      <c r="F51" s="25">
        <v>2014</v>
      </c>
      <c r="G51" s="26">
        <f>J51</f>
        <v>15000</v>
      </c>
      <c r="H51" s="51">
        <v>15000</v>
      </c>
      <c r="I51" s="26"/>
      <c r="J51" s="51">
        <f>H51+I51</f>
        <v>15000</v>
      </c>
      <c r="K51" s="20">
        <f>J51</f>
        <v>15000</v>
      </c>
      <c r="L51" s="21"/>
      <c r="M51" s="127"/>
      <c r="N51" s="127"/>
      <c r="O51" s="25" t="s">
        <v>88</v>
      </c>
    </row>
    <row r="52" spans="1:15" ht="23.25" customHeight="1">
      <c r="A52" s="164">
        <v>29</v>
      </c>
      <c r="B52" s="24">
        <v>75412</v>
      </c>
      <c r="C52" s="210">
        <v>6060</v>
      </c>
      <c r="D52" s="214"/>
      <c r="E52" s="69" t="s">
        <v>93</v>
      </c>
      <c r="F52" s="25">
        <v>2014</v>
      </c>
      <c r="G52" s="26">
        <f>J52</f>
        <v>15000</v>
      </c>
      <c r="H52" s="51">
        <v>15000</v>
      </c>
      <c r="I52" s="26"/>
      <c r="J52" s="51">
        <f>H52+I52</f>
        <v>15000</v>
      </c>
      <c r="K52" s="20">
        <f>J52</f>
        <v>15000</v>
      </c>
      <c r="L52" s="21"/>
      <c r="M52" s="127"/>
      <c r="N52" s="127"/>
      <c r="O52" s="25" t="s">
        <v>88</v>
      </c>
    </row>
    <row r="53" spans="1:15" ht="21" customHeight="1">
      <c r="A53" s="128"/>
      <c r="B53" s="48"/>
      <c r="C53" s="215"/>
      <c r="D53" s="216"/>
      <c r="E53" s="86" t="s">
        <v>30</v>
      </c>
      <c r="F53" s="105">
        <v>2014</v>
      </c>
      <c r="G53" s="106">
        <f>G54+G66+G68+G70</f>
        <v>2100400</v>
      </c>
      <c r="H53" s="106">
        <f>H54+H66+H68+H70</f>
        <v>2180400</v>
      </c>
      <c r="I53" s="106">
        <f>I54+I66+I68+I70</f>
        <v>-80000</v>
      </c>
      <c r="J53" s="106">
        <f>J54+J66+J68+J70</f>
        <v>2100400</v>
      </c>
      <c r="K53" s="106">
        <f>K54+K66+K68+K70</f>
        <v>2100400</v>
      </c>
      <c r="L53" s="107"/>
      <c r="M53" s="49"/>
      <c r="N53" s="49"/>
      <c r="O53" s="50"/>
    </row>
    <row r="54" spans="1:15" ht="16.5" customHeight="1">
      <c r="A54" s="184"/>
      <c r="B54" s="185"/>
      <c r="C54" s="186"/>
      <c r="D54" s="187"/>
      <c r="E54" s="193" t="s">
        <v>119</v>
      </c>
      <c r="F54" s="188"/>
      <c r="G54" s="189">
        <f>SUM(G55:G65)</f>
        <v>930900</v>
      </c>
      <c r="H54" s="189">
        <f>SUM(H55:H65)</f>
        <v>1010900</v>
      </c>
      <c r="I54" s="189">
        <f>SUM(I55:I65)</f>
        <v>-80000</v>
      </c>
      <c r="J54" s="189">
        <f>SUM(J55:J65)</f>
        <v>930900</v>
      </c>
      <c r="K54" s="189">
        <f>SUM(K55:K65)</f>
        <v>930900</v>
      </c>
      <c r="L54" s="190"/>
      <c r="M54" s="191"/>
      <c r="N54" s="191"/>
      <c r="O54" s="192"/>
    </row>
    <row r="55" spans="1:15" ht="16.5" customHeight="1">
      <c r="A55" s="79">
        <v>30</v>
      </c>
      <c r="B55" s="24">
        <v>80101</v>
      </c>
      <c r="C55" s="210">
        <v>6050</v>
      </c>
      <c r="D55" s="214"/>
      <c r="E55" s="69" t="s">
        <v>64</v>
      </c>
      <c r="F55" s="43">
        <v>2014</v>
      </c>
      <c r="G55" s="26">
        <v>26000</v>
      </c>
      <c r="H55" s="28">
        <v>26000</v>
      </c>
      <c r="I55" s="26"/>
      <c r="J55" s="51">
        <f>H55+I55</f>
        <v>26000</v>
      </c>
      <c r="K55" s="28">
        <v>26000</v>
      </c>
      <c r="L55" s="29"/>
      <c r="M55" s="30"/>
      <c r="N55" s="30"/>
      <c r="O55" s="71" t="s">
        <v>33</v>
      </c>
    </row>
    <row r="56" spans="1:15" ht="16.5" customHeight="1">
      <c r="A56" s="164">
        <v>31</v>
      </c>
      <c r="B56" s="24">
        <v>80101</v>
      </c>
      <c r="C56" s="210">
        <v>6050</v>
      </c>
      <c r="D56" s="214"/>
      <c r="E56" s="69" t="s">
        <v>94</v>
      </c>
      <c r="F56" s="43">
        <v>2014</v>
      </c>
      <c r="G56" s="26">
        <f>K56</f>
        <v>147000</v>
      </c>
      <c r="H56" s="26">
        <v>147000</v>
      </c>
      <c r="I56" s="26"/>
      <c r="J56" s="51">
        <f>H56+I56</f>
        <v>147000</v>
      </c>
      <c r="K56" s="28">
        <f>J56</f>
        <v>147000</v>
      </c>
      <c r="L56" s="29"/>
      <c r="M56" s="30"/>
      <c r="N56" s="30"/>
      <c r="O56" s="71" t="s">
        <v>63</v>
      </c>
    </row>
    <row r="57" spans="1:15" ht="21.75" customHeight="1">
      <c r="A57" s="182">
        <v>32</v>
      </c>
      <c r="B57" s="24">
        <v>80101</v>
      </c>
      <c r="C57" s="210">
        <v>6050</v>
      </c>
      <c r="D57" s="211"/>
      <c r="E57" s="69" t="s">
        <v>99</v>
      </c>
      <c r="F57" s="43">
        <v>2014</v>
      </c>
      <c r="G57" s="26">
        <f>K57</f>
        <v>150000</v>
      </c>
      <c r="H57" s="26">
        <v>150000</v>
      </c>
      <c r="I57" s="26"/>
      <c r="J57" s="51">
        <f>H57+I57</f>
        <v>150000</v>
      </c>
      <c r="K57" s="28">
        <f>J57</f>
        <v>150000</v>
      </c>
      <c r="L57" s="29"/>
      <c r="M57" s="30"/>
      <c r="N57" s="30"/>
      <c r="O57" s="25" t="s">
        <v>33</v>
      </c>
    </row>
    <row r="58" spans="1:15" ht="21.75" customHeight="1">
      <c r="A58" s="182">
        <v>33</v>
      </c>
      <c r="B58" s="24">
        <v>80101</v>
      </c>
      <c r="C58" s="210">
        <v>6050</v>
      </c>
      <c r="D58" s="211"/>
      <c r="E58" s="69" t="s">
        <v>86</v>
      </c>
      <c r="F58" s="25">
        <v>2014</v>
      </c>
      <c r="G58" s="26">
        <v>155800</v>
      </c>
      <c r="H58" s="20">
        <v>155800</v>
      </c>
      <c r="I58" s="26"/>
      <c r="J58" s="51">
        <v>155800</v>
      </c>
      <c r="K58" s="20">
        <v>155800</v>
      </c>
      <c r="L58" s="21"/>
      <c r="M58" s="127"/>
      <c r="N58" s="127"/>
      <c r="O58" s="25" t="s">
        <v>33</v>
      </c>
    </row>
    <row r="59" spans="1:15" ht="48" customHeight="1">
      <c r="A59" s="182">
        <v>34</v>
      </c>
      <c r="B59" s="24">
        <v>80101</v>
      </c>
      <c r="C59" s="210">
        <v>6050</v>
      </c>
      <c r="D59" s="214"/>
      <c r="E59" s="69" t="s">
        <v>96</v>
      </c>
      <c r="F59" s="25">
        <v>2014</v>
      </c>
      <c r="G59" s="26">
        <f>K59</f>
        <v>80000</v>
      </c>
      <c r="H59" s="20">
        <v>80000</v>
      </c>
      <c r="I59" s="26"/>
      <c r="J59" s="51">
        <f aca="true" t="shared" si="4" ref="J59:J67">H59+I59</f>
        <v>80000</v>
      </c>
      <c r="K59" s="20">
        <f>J59</f>
        <v>80000</v>
      </c>
      <c r="L59" s="21"/>
      <c r="M59" s="127"/>
      <c r="N59" s="127"/>
      <c r="O59" s="25" t="s">
        <v>63</v>
      </c>
    </row>
    <row r="60" spans="1:15" ht="35.25" customHeight="1">
      <c r="A60" s="182">
        <v>35</v>
      </c>
      <c r="B60" s="24">
        <v>80101</v>
      </c>
      <c r="C60" s="210">
        <v>6050</v>
      </c>
      <c r="D60" s="214"/>
      <c r="E60" s="69" t="s">
        <v>97</v>
      </c>
      <c r="F60" s="25">
        <v>2014</v>
      </c>
      <c r="G60" s="26">
        <f>K60</f>
        <v>0</v>
      </c>
      <c r="H60" s="26">
        <v>80000</v>
      </c>
      <c r="I60" s="26">
        <v>-80000</v>
      </c>
      <c r="J60" s="51">
        <f t="shared" si="4"/>
        <v>0</v>
      </c>
      <c r="K60" s="20">
        <f>J60</f>
        <v>0</v>
      </c>
      <c r="L60" s="21"/>
      <c r="M60" s="127"/>
      <c r="N60" s="127"/>
      <c r="O60" s="25" t="s">
        <v>63</v>
      </c>
    </row>
    <row r="61" spans="1:15" ht="29.25" customHeight="1">
      <c r="A61" s="182">
        <v>36</v>
      </c>
      <c r="B61" s="24">
        <v>80101</v>
      </c>
      <c r="C61" s="210">
        <v>6060</v>
      </c>
      <c r="D61" s="211"/>
      <c r="E61" s="69" t="s">
        <v>114</v>
      </c>
      <c r="F61" s="43">
        <v>2015</v>
      </c>
      <c r="G61" s="26">
        <f>K61</f>
        <v>147600</v>
      </c>
      <c r="H61" s="26">
        <v>147600</v>
      </c>
      <c r="I61" s="26"/>
      <c r="J61" s="51">
        <f t="shared" si="4"/>
        <v>147600</v>
      </c>
      <c r="K61" s="28">
        <f>J61</f>
        <v>147600</v>
      </c>
      <c r="L61" s="29"/>
      <c r="M61" s="30"/>
      <c r="N61" s="30"/>
      <c r="O61" s="25" t="s">
        <v>33</v>
      </c>
    </row>
    <row r="62" spans="1:15" ht="30" customHeight="1">
      <c r="A62" s="182">
        <v>37</v>
      </c>
      <c r="B62" s="24">
        <v>80101</v>
      </c>
      <c r="C62" s="210">
        <v>6060</v>
      </c>
      <c r="D62" s="214"/>
      <c r="E62" s="69" t="s">
        <v>65</v>
      </c>
      <c r="F62" s="43">
        <v>2014</v>
      </c>
      <c r="G62" s="26">
        <v>23500</v>
      </c>
      <c r="H62" s="28">
        <v>23500</v>
      </c>
      <c r="I62" s="26"/>
      <c r="J62" s="51">
        <f t="shared" si="4"/>
        <v>23500</v>
      </c>
      <c r="K62" s="28">
        <v>23500</v>
      </c>
      <c r="L62" s="29"/>
      <c r="M62" s="30"/>
      <c r="N62" s="30"/>
      <c r="O62" s="71" t="s">
        <v>33</v>
      </c>
    </row>
    <row r="63" spans="1:15" ht="39" customHeight="1">
      <c r="A63" s="182">
        <v>38</v>
      </c>
      <c r="B63" s="24">
        <v>80101</v>
      </c>
      <c r="C63" s="210">
        <v>6060</v>
      </c>
      <c r="D63" s="214"/>
      <c r="E63" s="69" t="s">
        <v>90</v>
      </c>
      <c r="F63" s="43">
        <v>2014</v>
      </c>
      <c r="G63" s="26">
        <v>31000</v>
      </c>
      <c r="H63" s="20">
        <v>31000</v>
      </c>
      <c r="I63" s="26"/>
      <c r="J63" s="51">
        <f t="shared" si="4"/>
        <v>31000</v>
      </c>
      <c r="K63" s="20">
        <v>31000</v>
      </c>
      <c r="L63" s="21"/>
      <c r="M63" s="127"/>
      <c r="N63" s="127"/>
      <c r="O63" s="25" t="s">
        <v>33</v>
      </c>
    </row>
    <row r="64" spans="1:15" ht="16.5" customHeight="1">
      <c r="A64" s="182">
        <v>39</v>
      </c>
      <c r="B64" s="24">
        <v>80101</v>
      </c>
      <c r="C64" s="210">
        <v>6060</v>
      </c>
      <c r="D64" s="214"/>
      <c r="E64" s="69" t="s">
        <v>53</v>
      </c>
      <c r="F64" s="25">
        <v>2014</v>
      </c>
      <c r="G64" s="26">
        <v>15000</v>
      </c>
      <c r="H64" s="20">
        <v>15000</v>
      </c>
      <c r="I64" s="26"/>
      <c r="J64" s="51">
        <f t="shared" si="4"/>
        <v>15000</v>
      </c>
      <c r="K64" s="20">
        <v>15000</v>
      </c>
      <c r="L64" s="21"/>
      <c r="M64" s="127"/>
      <c r="N64" s="127"/>
      <c r="O64" s="25" t="s">
        <v>33</v>
      </c>
    </row>
    <row r="65" spans="1:15" ht="27" customHeight="1">
      <c r="A65" s="182">
        <v>40</v>
      </c>
      <c r="B65" s="24">
        <v>80101</v>
      </c>
      <c r="C65" s="210">
        <v>6060</v>
      </c>
      <c r="D65" s="214"/>
      <c r="E65" s="69" t="s">
        <v>95</v>
      </c>
      <c r="F65" s="25">
        <v>2014</v>
      </c>
      <c r="G65" s="26">
        <v>155000</v>
      </c>
      <c r="H65" s="20">
        <v>155000</v>
      </c>
      <c r="I65" s="26"/>
      <c r="J65" s="51">
        <f t="shared" si="4"/>
        <v>155000</v>
      </c>
      <c r="K65" s="20">
        <f>J65</f>
        <v>155000</v>
      </c>
      <c r="L65" s="21"/>
      <c r="M65" s="127"/>
      <c r="N65" s="127"/>
      <c r="O65" s="25" t="s">
        <v>33</v>
      </c>
    </row>
    <row r="66" spans="1:15" ht="16.5" customHeight="1">
      <c r="A66" s="184"/>
      <c r="B66" s="185"/>
      <c r="C66" s="186"/>
      <c r="D66" s="187"/>
      <c r="E66" s="193" t="s">
        <v>116</v>
      </c>
      <c r="F66" s="188"/>
      <c r="G66" s="189">
        <f>SUM(G67)</f>
        <v>200000</v>
      </c>
      <c r="H66" s="189">
        <f>SUM(H67)</f>
        <v>200000</v>
      </c>
      <c r="I66" s="189">
        <f>SUM(I67)</f>
        <v>0</v>
      </c>
      <c r="J66" s="189">
        <f>SUM(J67)</f>
        <v>200000</v>
      </c>
      <c r="K66" s="189">
        <f>SUM(K67)</f>
        <v>200000</v>
      </c>
      <c r="L66" s="190"/>
      <c r="M66" s="191"/>
      <c r="N66" s="191"/>
      <c r="O66" s="192"/>
    </row>
    <row r="67" spans="1:15" ht="28.5" customHeight="1">
      <c r="A67" s="181">
        <v>41</v>
      </c>
      <c r="B67" s="24">
        <v>80104</v>
      </c>
      <c r="C67" s="210">
        <v>6050</v>
      </c>
      <c r="D67" s="214"/>
      <c r="E67" s="69" t="s">
        <v>66</v>
      </c>
      <c r="F67" s="43">
        <v>2014</v>
      </c>
      <c r="G67" s="26">
        <v>200000</v>
      </c>
      <c r="H67" s="28">
        <v>200000</v>
      </c>
      <c r="I67" s="26"/>
      <c r="J67" s="51">
        <f t="shared" si="4"/>
        <v>200000</v>
      </c>
      <c r="K67" s="28">
        <v>200000</v>
      </c>
      <c r="L67" s="29"/>
      <c r="M67" s="30"/>
      <c r="N67" s="30"/>
      <c r="O67" s="71" t="s">
        <v>63</v>
      </c>
    </row>
    <row r="68" spans="1:15" ht="16.5" customHeight="1">
      <c r="A68" s="184"/>
      <c r="B68" s="185"/>
      <c r="C68" s="186"/>
      <c r="D68" s="187"/>
      <c r="E68" s="193" t="s">
        <v>117</v>
      </c>
      <c r="F68" s="188"/>
      <c r="G68" s="189">
        <f>G69</f>
        <v>155800</v>
      </c>
      <c r="H68" s="189">
        <f>H69</f>
        <v>155800</v>
      </c>
      <c r="I68" s="189">
        <f>I69</f>
        <v>0</v>
      </c>
      <c r="J68" s="189">
        <f>J69</f>
        <v>155800</v>
      </c>
      <c r="K68" s="189">
        <f>K69</f>
        <v>155800</v>
      </c>
      <c r="L68" s="190"/>
      <c r="M68" s="191"/>
      <c r="N68" s="191"/>
      <c r="O68" s="192"/>
    </row>
    <row r="69" spans="1:15" ht="17.25" customHeight="1">
      <c r="A69" s="181">
        <v>42</v>
      </c>
      <c r="B69" s="24">
        <v>80110</v>
      </c>
      <c r="C69" s="210">
        <v>6050</v>
      </c>
      <c r="D69" s="211"/>
      <c r="E69" s="69" t="s">
        <v>87</v>
      </c>
      <c r="F69" s="25">
        <v>2014</v>
      </c>
      <c r="G69" s="26">
        <v>155800</v>
      </c>
      <c r="H69" s="20">
        <v>155800</v>
      </c>
      <c r="I69" s="26"/>
      <c r="J69" s="51">
        <v>155800</v>
      </c>
      <c r="K69" s="20">
        <v>155800</v>
      </c>
      <c r="L69" s="21"/>
      <c r="M69" s="127"/>
      <c r="N69" s="127"/>
      <c r="O69" s="25" t="s">
        <v>33</v>
      </c>
    </row>
    <row r="70" spans="1:15" ht="17.25" customHeight="1">
      <c r="A70" s="184"/>
      <c r="B70" s="185"/>
      <c r="C70" s="186"/>
      <c r="D70" s="187"/>
      <c r="E70" s="193" t="s">
        <v>118</v>
      </c>
      <c r="F70" s="188"/>
      <c r="G70" s="189">
        <f>SUM(G71:G74)</f>
        <v>813700</v>
      </c>
      <c r="H70" s="189">
        <f>SUM(H71:H74)</f>
        <v>813700</v>
      </c>
      <c r="I70" s="189">
        <f>SUM(I71:I74)</f>
        <v>0</v>
      </c>
      <c r="J70" s="189">
        <f>SUM(J71:J74)</f>
        <v>813700</v>
      </c>
      <c r="K70" s="189">
        <f>SUM(K71:K74)</f>
        <v>813700</v>
      </c>
      <c r="L70" s="190"/>
      <c r="M70" s="191"/>
      <c r="N70" s="191"/>
      <c r="O70" s="192"/>
    </row>
    <row r="71" spans="1:15" ht="25.5" customHeight="1">
      <c r="A71" s="181">
        <v>43</v>
      </c>
      <c r="B71" s="24">
        <v>80148</v>
      </c>
      <c r="C71" s="210">
        <v>6050</v>
      </c>
      <c r="D71" s="214"/>
      <c r="E71" s="69" t="s">
        <v>67</v>
      </c>
      <c r="F71" s="25">
        <v>2014</v>
      </c>
      <c r="G71" s="26">
        <v>155000</v>
      </c>
      <c r="H71" s="20">
        <v>155000</v>
      </c>
      <c r="I71" s="26"/>
      <c r="J71" s="51">
        <f>H71+I71</f>
        <v>155000</v>
      </c>
      <c r="K71" s="20">
        <v>155000</v>
      </c>
      <c r="L71" s="21"/>
      <c r="M71" s="127"/>
      <c r="N71" s="127"/>
      <c r="O71" s="71" t="s">
        <v>63</v>
      </c>
    </row>
    <row r="72" spans="1:15" ht="25.5" customHeight="1">
      <c r="A72" s="182">
        <v>44</v>
      </c>
      <c r="B72" s="24">
        <v>80148</v>
      </c>
      <c r="C72" s="210">
        <v>6050</v>
      </c>
      <c r="D72" s="211"/>
      <c r="E72" s="69" t="s">
        <v>120</v>
      </c>
      <c r="F72" s="25">
        <v>2014</v>
      </c>
      <c r="G72" s="26">
        <v>99700</v>
      </c>
      <c r="H72" s="20">
        <v>99700</v>
      </c>
      <c r="I72" s="26"/>
      <c r="J72" s="51">
        <f>H72+I72</f>
        <v>99700</v>
      </c>
      <c r="K72" s="20">
        <v>99700</v>
      </c>
      <c r="L72" s="21"/>
      <c r="M72" s="127"/>
      <c r="N72" s="127"/>
      <c r="O72" s="25" t="s">
        <v>42</v>
      </c>
    </row>
    <row r="73" spans="1:15" ht="25.5" customHeight="1">
      <c r="A73" s="181">
        <v>45</v>
      </c>
      <c r="B73" s="24">
        <v>80148</v>
      </c>
      <c r="C73" s="210">
        <v>6060</v>
      </c>
      <c r="D73" s="214"/>
      <c r="E73" s="69" t="s">
        <v>51</v>
      </c>
      <c r="F73" s="25">
        <v>2014</v>
      </c>
      <c r="G73" s="26">
        <v>59000</v>
      </c>
      <c r="H73" s="20">
        <v>59000</v>
      </c>
      <c r="I73" s="26"/>
      <c r="J73" s="51">
        <f>H73+I73</f>
        <v>59000</v>
      </c>
      <c r="K73" s="20">
        <v>59000</v>
      </c>
      <c r="L73" s="21"/>
      <c r="M73" s="127"/>
      <c r="N73" s="127"/>
      <c r="O73" s="25" t="s">
        <v>33</v>
      </c>
    </row>
    <row r="74" spans="1:15" ht="25.5" customHeight="1">
      <c r="A74" s="181">
        <v>46</v>
      </c>
      <c r="B74" s="24">
        <v>80148</v>
      </c>
      <c r="C74" s="210">
        <v>6060</v>
      </c>
      <c r="D74" s="214"/>
      <c r="E74" s="69" t="s">
        <v>73</v>
      </c>
      <c r="F74" s="25">
        <v>2014</v>
      </c>
      <c r="G74" s="26">
        <v>500000</v>
      </c>
      <c r="H74" s="20">
        <v>500000</v>
      </c>
      <c r="I74" s="26"/>
      <c r="J74" s="51">
        <f>H74+I74</f>
        <v>500000</v>
      </c>
      <c r="K74" s="20">
        <v>500000</v>
      </c>
      <c r="L74" s="21"/>
      <c r="M74" s="127"/>
      <c r="N74" s="127"/>
      <c r="O74" s="25" t="s">
        <v>33</v>
      </c>
    </row>
    <row r="75" spans="1:15" ht="12" customHeight="1">
      <c r="A75" s="158"/>
      <c r="B75" s="158"/>
      <c r="C75" s="158"/>
      <c r="D75" s="194"/>
      <c r="E75" s="159"/>
      <c r="F75" s="160"/>
      <c r="G75" s="171"/>
      <c r="H75" s="172"/>
      <c r="I75" s="161"/>
      <c r="J75" s="161"/>
      <c r="K75" s="161"/>
      <c r="L75" s="200"/>
      <c r="M75" s="195"/>
      <c r="N75" s="195"/>
      <c r="O75" s="160"/>
    </row>
    <row r="76" spans="1:15" ht="25.5" customHeight="1">
      <c r="A76" s="88"/>
      <c r="B76" s="88"/>
      <c r="C76" s="88"/>
      <c r="D76" s="196"/>
      <c r="E76" s="89"/>
      <c r="F76" s="90"/>
      <c r="G76" s="174"/>
      <c r="H76" s="175"/>
      <c r="I76" s="130"/>
      <c r="J76" s="130"/>
      <c r="K76" s="130"/>
      <c r="L76" s="131"/>
      <c r="M76" s="197"/>
      <c r="N76" s="197"/>
      <c r="O76" s="90"/>
    </row>
    <row r="77" spans="1:15" ht="14.25" customHeight="1">
      <c r="A77" s="88"/>
      <c r="B77" s="88"/>
      <c r="C77" s="88"/>
      <c r="D77" s="196"/>
      <c r="E77" s="89"/>
      <c r="F77" s="90"/>
      <c r="G77" s="174"/>
      <c r="H77" s="175"/>
      <c r="I77" s="130"/>
      <c r="J77" s="130"/>
      <c r="K77" s="130"/>
      <c r="L77" s="131"/>
      <c r="M77" s="197"/>
      <c r="N77" s="197"/>
      <c r="O77" s="90"/>
    </row>
    <row r="78" spans="1:15" ht="7.5" customHeight="1">
      <c r="A78" s="88"/>
      <c r="B78" s="88"/>
      <c r="C78" s="88"/>
      <c r="D78" s="196"/>
      <c r="E78" s="89"/>
      <c r="F78" s="90"/>
      <c r="G78" s="174"/>
      <c r="H78" s="175"/>
      <c r="I78" s="130"/>
      <c r="J78" s="130"/>
      <c r="K78" s="130"/>
      <c r="L78" s="131"/>
      <c r="M78" s="197"/>
      <c r="N78" s="197"/>
      <c r="O78" s="90"/>
    </row>
    <row r="79" spans="1:15" ht="18" customHeight="1">
      <c r="A79" s="183"/>
      <c r="B79" s="48"/>
      <c r="C79" s="215"/>
      <c r="D79" s="216"/>
      <c r="E79" s="86" t="s">
        <v>31</v>
      </c>
      <c r="F79" s="105">
        <v>2014</v>
      </c>
      <c r="G79" s="106">
        <f>G80+G85</f>
        <v>1063078</v>
      </c>
      <c r="H79" s="106">
        <f>H80+H85</f>
        <v>1114078</v>
      </c>
      <c r="I79" s="106">
        <f>I80+I85</f>
        <v>-51000</v>
      </c>
      <c r="J79" s="106">
        <f>J80+J85</f>
        <v>1063078</v>
      </c>
      <c r="K79" s="106">
        <f>K80+K85</f>
        <v>1063078</v>
      </c>
      <c r="L79" s="49"/>
      <c r="M79" s="49"/>
      <c r="N79" s="49"/>
      <c r="O79" s="50"/>
    </row>
    <row r="80" spans="1:15" ht="18" customHeight="1">
      <c r="A80" s="92"/>
      <c r="B80" s="93"/>
      <c r="C80" s="94"/>
      <c r="D80" s="95"/>
      <c r="E80" s="101" t="s">
        <v>100</v>
      </c>
      <c r="F80" s="96"/>
      <c r="G80" s="97">
        <f>SUM(G81:G83)</f>
        <v>465000</v>
      </c>
      <c r="H80" s="97">
        <f>SUM(H81:H83)</f>
        <v>465000</v>
      </c>
      <c r="I80" s="97">
        <f>SUM(I81:I83)</f>
        <v>0</v>
      </c>
      <c r="J80" s="97">
        <f>SUM(J81:J83)</f>
        <v>465000</v>
      </c>
      <c r="K80" s="97">
        <f>SUM(K81:K83)</f>
        <v>465000</v>
      </c>
      <c r="L80" s="98"/>
      <c r="M80" s="99"/>
      <c r="N80" s="99"/>
      <c r="O80" s="100"/>
    </row>
    <row r="81" spans="1:15" ht="18" customHeight="1">
      <c r="A81" s="165">
        <v>47</v>
      </c>
      <c r="B81" s="24">
        <v>90001</v>
      </c>
      <c r="C81" s="210">
        <v>6050</v>
      </c>
      <c r="D81" s="211"/>
      <c r="E81" s="69" t="s">
        <v>113</v>
      </c>
      <c r="F81" s="25">
        <v>2014</v>
      </c>
      <c r="G81" s="26">
        <f>K81</f>
        <v>155000</v>
      </c>
      <c r="H81" s="26">
        <v>155000</v>
      </c>
      <c r="I81" s="26"/>
      <c r="J81" s="102">
        <f>H81+I81</f>
        <v>155000</v>
      </c>
      <c r="K81" s="102">
        <f>J81</f>
        <v>155000</v>
      </c>
      <c r="L81" s="102"/>
      <c r="M81" s="20"/>
      <c r="N81" s="21"/>
      <c r="O81" s="25" t="s">
        <v>8</v>
      </c>
    </row>
    <row r="82" spans="1:15" ht="27.75" customHeight="1">
      <c r="A82" s="165">
        <v>48</v>
      </c>
      <c r="B82" s="24">
        <v>90001</v>
      </c>
      <c r="C82" s="210">
        <v>6050</v>
      </c>
      <c r="D82" s="211"/>
      <c r="E82" s="69" t="s">
        <v>101</v>
      </c>
      <c r="F82" s="25">
        <v>2014</v>
      </c>
      <c r="G82" s="26">
        <f>K82</f>
        <v>155000</v>
      </c>
      <c r="H82" s="26">
        <v>155000</v>
      </c>
      <c r="I82" s="26"/>
      <c r="J82" s="102">
        <f>H82+I82</f>
        <v>155000</v>
      </c>
      <c r="K82" s="102">
        <f>J82</f>
        <v>155000</v>
      </c>
      <c r="L82" s="102"/>
      <c r="M82" s="20"/>
      <c r="N82" s="21"/>
      <c r="O82" s="25" t="s">
        <v>8</v>
      </c>
    </row>
    <row r="83" spans="1:15" ht="28.5" customHeight="1">
      <c r="A83" s="181">
        <v>49</v>
      </c>
      <c r="B83" s="24">
        <v>90001</v>
      </c>
      <c r="C83" s="210">
        <v>6050</v>
      </c>
      <c r="D83" s="211"/>
      <c r="E83" s="69" t="s">
        <v>102</v>
      </c>
      <c r="F83" s="25">
        <v>2014</v>
      </c>
      <c r="G83" s="26">
        <v>155000</v>
      </c>
      <c r="H83" s="26">
        <v>155000</v>
      </c>
      <c r="I83" s="26"/>
      <c r="J83" s="102">
        <f>H83+I83</f>
        <v>155000</v>
      </c>
      <c r="K83" s="102">
        <v>155000</v>
      </c>
      <c r="L83" s="102"/>
      <c r="M83" s="20"/>
      <c r="N83" s="21"/>
      <c r="O83" s="25" t="s">
        <v>8</v>
      </c>
    </row>
    <row r="84" spans="1:15" ht="18" customHeight="1" hidden="1">
      <c r="A84" s="88"/>
      <c r="B84" s="88"/>
      <c r="C84" s="88"/>
      <c r="D84" s="88"/>
      <c r="E84" s="89"/>
      <c r="F84" s="90"/>
      <c r="G84" s="130"/>
      <c r="H84" s="130"/>
      <c r="I84" s="130"/>
      <c r="J84" s="130"/>
      <c r="K84" s="130"/>
      <c r="L84" s="130"/>
      <c r="M84" s="130"/>
      <c r="N84" s="131"/>
      <c r="O84" s="180"/>
    </row>
    <row r="85" spans="1:15" ht="18.75" customHeight="1">
      <c r="A85" s="92"/>
      <c r="B85" s="176"/>
      <c r="C85" s="94"/>
      <c r="D85" s="95"/>
      <c r="E85" s="177" t="s">
        <v>36</v>
      </c>
      <c r="F85" s="178"/>
      <c r="G85" s="179">
        <f>SUM(G86:G99)</f>
        <v>598078</v>
      </c>
      <c r="H85" s="179">
        <f>SUM(H86:H99)</f>
        <v>649078</v>
      </c>
      <c r="I85" s="179">
        <f>SUM(I86:I99)</f>
        <v>-51000</v>
      </c>
      <c r="J85" s="179">
        <f>SUM(J86:J99)</f>
        <v>598078</v>
      </c>
      <c r="K85" s="179">
        <f>SUM(K86:K99)</f>
        <v>598078</v>
      </c>
      <c r="L85" s="99"/>
      <c r="M85" s="99"/>
      <c r="N85" s="99"/>
      <c r="O85" s="100"/>
    </row>
    <row r="86" spans="1:15" ht="26.25" customHeight="1">
      <c r="A86" s="129">
        <v>50</v>
      </c>
      <c r="B86" s="24">
        <v>90015</v>
      </c>
      <c r="C86" s="210">
        <v>6050</v>
      </c>
      <c r="D86" s="211"/>
      <c r="E86" s="69" t="s">
        <v>59</v>
      </c>
      <c r="F86" s="25">
        <v>2014</v>
      </c>
      <c r="G86" s="26">
        <v>8000</v>
      </c>
      <c r="H86" s="102">
        <v>8000</v>
      </c>
      <c r="I86" s="26"/>
      <c r="J86" s="102">
        <f aca="true" t="shared" si="5" ref="J86:J99">H86+I86</f>
        <v>8000</v>
      </c>
      <c r="K86" s="102">
        <f>J86</f>
        <v>8000</v>
      </c>
      <c r="L86" s="102"/>
      <c r="M86" s="20"/>
      <c r="N86" s="21"/>
      <c r="O86" s="25" t="s">
        <v>8</v>
      </c>
    </row>
    <row r="87" spans="1:15" ht="25.5" customHeight="1">
      <c r="A87" s="152">
        <v>51</v>
      </c>
      <c r="B87" s="24">
        <v>90015</v>
      </c>
      <c r="C87" s="210">
        <v>6050</v>
      </c>
      <c r="D87" s="211"/>
      <c r="E87" s="69" t="s">
        <v>47</v>
      </c>
      <c r="F87" s="25">
        <v>2014</v>
      </c>
      <c r="G87" s="26">
        <v>53912</v>
      </c>
      <c r="H87" s="102">
        <v>53912</v>
      </c>
      <c r="I87" s="26"/>
      <c r="J87" s="102">
        <f t="shared" si="5"/>
        <v>53912</v>
      </c>
      <c r="K87" s="102">
        <v>53912</v>
      </c>
      <c r="L87" s="102"/>
      <c r="M87" s="20"/>
      <c r="N87" s="21"/>
      <c r="O87" s="25" t="s">
        <v>8</v>
      </c>
    </row>
    <row r="88" spans="1:15" ht="26.25" customHeight="1">
      <c r="A88" s="198">
        <v>52</v>
      </c>
      <c r="B88" s="24">
        <v>90015</v>
      </c>
      <c r="C88" s="210">
        <v>6050</v>
      </c>
      <c r="D88" s="211"/>
      <c r="E88" s="69" t="s">
        <v>74</v>
      </c>
      <c r="F88" s="25">
        <v>2014</v>
      </c>
      <c r="G88" s="26">
        <v>118000</v>
      </c>
      <c r="H88" s="102">
        <v>118000</v>
      </c>
      <c r="I88" s="26"/>
      <c r="J88" s="102">
        <f t="shared" si="5"/>
        <v>118000</v>
      </c>
      <c r="K88" s="102">
        <v>118000</v>
      </c>
      <c r="L88" s="102"/>
      <c r="M88" s="20"/>
      <c r="N88" s="21"/>
      <c r="O88" s="25" t="s">
        <v>8</v>
      </c>
    </row>
    <row r="89" spans="1:15" ht="26.25" customHeight="1">
      <c r="A89" s="198">
        <v>53</v>
      </c>
      <c r="B89" s="24">
        <v>90015</v>
      </c>
      <c r="C89" s="210">
        <v>6050</v>
      </c>
      <c r="D89" s="211"/>
      <c r="E89" s="69" t="s">
        <v>104</v>
      </c>
      <c r="F89" s="25">
        <v>2014</v>
      </c>
      <c r="G89" s="26">
        <v>9000</v>
      </c>
      <c r="H89" s="102">
        <v>9000</v>
      </c>
      <c r="I89" s="26"/>
      <c r="J89" s="102">
        <f>H89+I89</f>
        <v>9000</v>
      </c>
      <c r="K89" s="102">
        <v>9000</v>
      </c>
      <c r="L89" s="102"/>
      <c r="M89" s="20"/>
      <c r="N89" s="21"/>
      <c r="O89" s="25" t="s">
        <v>8</v>
      </c>
    </row>
    <row r="90" spans="1:15" ht="26.25" customHeight="1">
      <c r="A90" s="198">
        <v>54</v>
      </c>
      <c r="B90" s="24">
        <v>90015</v>
      </c>
      <c r="C90" s="210">
        <v>6050</v>
      </c>
      <c r="D90" s="211"/>
      <c r="E90" s="69" t="s">
        <v>57</v>
      </c>
      <c r="F90" s="25">
        <v>2014</v>
      </c>
      <c r="G90" s="26">
        <v>8000</v>
      </c>
      <c r="H90" s="102">
        <v>8000</v>
      </c>
      <c r="I90" s="26"/>
      <c r="J90" s="102">
        <f t="shared" si="5"/>
        <v>8000</v>
      </c>
      <c r="K90" s="102">
        <f>J90</f>
        <v>8000</v>
      </c>
      <c r="L90" s="102"/>
      <c r="M90" s="20"/>
      <c r="N90" s="21"/>
      <c r="O90" s="25" t="s">
        <v>8</v>
      </c>
    </row>
    <row r="91" spans="1:15" ht="27" customHeight="1">
      <c r="A91" s="198">
        <v>55</v>
      </c>
      <c r="B91" s="24">
        <v>90015</v>
      </c>
      <c r="C91" s="210">
        <v>6050</v>
      </c>
      <c r="D91" s="211"/>
      <c r="E91" s="69" t="s">
        <v>83</v>
      </c>
      <c r="F91" s="25">
        <v>2014</v>
      </c>
      <c r="G91" s="26">
        <f>K91</f>
        <v>29000</v>
      </c>
      <c r="H91" s="102">
        <v>60000</v>
      </c>
      <c r="I91" s="26">
        <v>-31000</v>
      </c>
      <c r="J91" s="102">
        <f t="shared" si="5"/>
        <v>29000</v>
      </c>
      <c r="K91" s="102">
        <f>J91</f>
        <v>29000</v>
      </c>
      <c r="L91" s="102"/>
      <c r="M91" s="20"/>
      <c r="N91" s="21"/>
      <c r="O91" s="25" t="s">
        <v>8</v>
      </c>
    </row>
    <row r="92" spans="1:15" ht="26.25" customHeight="1">
      <c r="A92" s="198">
        <v>56</v>
      </c>
      <c r="B92" s="24">
        <v>90015</v>
      </c>
      <c r="C92" s="210">
        <v>6050</v>
      </c>
      <c r="D92" s="211"/>
      <c r="E92" s="69" t="s">
        <v>46</v>
      </c>
      <c r="F92" s="25">
        <v>2014</v>
      </c>
      <c r="G92" s="26">
        <v>105746</v>
      </c>
      <c r="H92" s="102">
        <v>105746</v>
      </c>
      <c r="I92" s="26"/>
      <c r="J92" s="102">
        <f t="shared" si="5"/>
        <v>105746</v>
      </c>
      <c r="K92" s="102">
        <f>J92</f>
        <v>105746</v>
      </c>
      <c r="L92" s="102"/>
      <c r="M92" s="20"/>
      <c r="N92" s="21"/>
      <c r="O92" s="25" t="s">
        <v>8</v>
      </c>
    </row>
    <row r="93" spans="1:15" ht="24" customHeight="1">
      <c r="A93" s="198">
        <v>57</v>
      </c>
      <c r="B93" s="24">
        <v>90015</v>
      </c>
      <c r="C93" s="210">
        <v>6050</v>
      </c>
      <c r="D93" s="211"/>
      <c r="E93" s="69" t="s">
        <v>115</v>
      </c>
      <c r="F93" s="25">
        <v>2014</v>
      </c>
      <c r="G93" s="26">
        <v>9000</v>
      </c>
      <c r="H93" s="102">
        <v>9000</v>
      </c>
      <c r="I93" s="26"/>
      <c r="J93" s="102">
        <f>H93+I93</f>
        <v>9000</v>
      </c>
      <c r="K93" s="102">
        <v>9000</v>
      </c>
      <c r="L93" s="102"/>
      <c r="M93" s="20"/>
      <c r="N93" s="21"/>
      <c r="O93" s="25" t="s">
        <v>8</v>
      </c>
    </row>
    <row r="94" spans="1:15" ht="24" customHeight="1">
      <c r="A94" s="198">
        <v>58</v>
      </c>
      <c r="B94" s="24">
        <v>90015</v>
      </c>
      <c r="C94" s="210">
        <v>6050</v>
      </c>
      <c r="D94" s="211"/>
      <c r="E94" s="69" t="s">
        <v>54</v>
      </c>
      <c r="F94" s="25">
        <v>2014</v>
      </c>
      <c r="G94" s="26">
        <v>66420</v>
      </c>
      <c r="H94" s="102">
        <v>66420</v>
      </c>
      <c r="I94" s="26"/>
      <c r="J94" s="102">
        <f t="shared" si="5"/>
        <v>66420</v>
      </c>
      <c r="K94" s="102">
        <v>66420</v>
      </c>
      <c r="L94" s="102"/>
      <c r="M94" s="20"/>
      <c r="N94" s="21"/>
      <c r="O94" s="25" t="s">
        <v>8</v>
      </c>
    </row>
    <row r="95" spans="1:15" ht="26.25" customHeight="1">
      <c r="A95" s="198">
        <v>59</v>
      </c>
      <c r="B95" s="24">
        <v>90015</v>
      </c>
      <c r="C95" s="210">
        <v>6050</v>
      </c>
      <c r="D95" s="211"/>
      <c r="E95" s="69" t="s">
        <v>80</v>
      </c>
      <c r="F95" s="25">
        <v>2014</v>
      </c>
      <c r="G95" s="26">
        <v>30000</v>
      </c>
      <c r="H95" s="26">
        <v>30000</v>
      </c>
      <c r="I95" s="26"/>
      <c r="J95" s="102">
        <f t="shared" si="5"/>
        <v>30000</v>
      </c>
      <c r="K95" s="102">
        <v>30000</v>
      </c>
      <c r="L95" s="102"/>
      <c r="M95" s="20"/>
      <c r="N95" s="21"/>
      <c r="O95" s="25" t="s">
        <v>8</v>
      </c>
    </row>
    <row r="96" spans="1:15" ht="24" customHeight="1">
      <c r="A96" s="198">
        <v>60</v>
      </c>
      <c r="B96" s="24">
        <v>90015</v>
      </c>
      <c r="C96" s="210">
        <v>6050</v>
      </c>
      <c r="D96" s="211"/>
      <c r="E96" s="69" t="s">
        <v>103</v>
      </c>
      <c r="F96" s="25">
        <v>2014</v>
      </c>
      <c r="G96" s="26">
        <v>9000</v>
      </c>
      <c r="H96" s="26">
        <v>9000</v>
      </c>
      <c r="I96" s="26"/>
      <c r="J96" s="102">
        <f>H96+I96</f>
        <v>9000</v>
      </c>
      <c r="K96" s="102">
        <v>9000</v>
      </c>
      <c r="L96" s="102"/>
      <c r="M96" s="20"/>
      <c r="N96" s="21"/>
      <c r="O96" s="25" t="s">
        <v>8</v>
      </c>
    </row>
    <row r="97" spans="1:15" ht="24" customHeight="1">
      <c r="A97" s="206">
        <v>61</v>
      </c>
      <c r="B97" s="24">
        <v>90015</v>
      </c>
      <c r="C97" s="210">
        <v>6050</v>
      </c>
      <c r="D97" s="211"/>
      <c r="E97" s="69" t="s">
        <v>105</v>
      </c>
      <c r="F97" s="25">
        <v>2014</v>
      </c>
      <c r="G97" s="26">
        <v>110000</v>
      </c>
      <c r="H97" s="26">
        <v>110000</v>
      </c>
      <c r="I97" s="26"/>
      <c r="J97" s="102">
        <f>H97+I97</f>
        <v>110000</v>
      </c>
      <c r="K97" s="102">
        <v>110000</v>
      </c>
      <c r="L97" s="102"/>
      <c r="M97" s="20"/>
      <c r="N97" s="21"/>
      <c r="O97" s="25" t="s">
        <v>8</v>
      </c>
    </row>
    <row r="98" spans="1:15" ht="24" customHeight="1">
      <c r="A98" s="206">
        <v>62</v>
      </c>
      <c r="B98" s="24">
        <v>90015</v>
      </c>
      <c r="C98" s="210">
        <v>6050</v>
      </c>
      <c r="D98" s="211"/>
      <c r="E98" s="69" t="s">
        <v>106</v>
      </c>
      <c r="F98" s="25">
        <v>2014</v>
      </c>
      <c r="G98" s="26">
        <v>12000</v>
      </c>
      <c r="H98" s="26">
        <v>12000</v>
      </c>
      <c r="I98" s="26"/>
      <c r="J98" s="102">
        <f>H98+I98</f>
        <v>12000</v>
      </c>
      <c r="K98" s="102">
        <v>12000</v>
      </c>
      <c r="L98" s="102"/>
      <c r="M98" s="20"/>
      <c r="N98" s="21"/>
      <c r="O98" s="25" t="s">
        <v>8</v>
      </c>
    </row>
    <row r="99" spans="1:15" ht="24.75" customHeight="1">
      <c r="A99" s="198">
        <v>63</v>
      </c>
      <c r="B99" s="24">
        <v>90015</v>
      </c>
      <c r="C99" s="210">
        <v>6050</v>
      </c>
      <c r="D99" s="211"/>
      <c r="E99" s="69" t="s">
        <v>79</v>
      </c>
      <c r="F99" s="25">
        <v>2014</v>
      </c>
      <c r="G99" s="26">
        <v>30000</v>
      </c>
      <c r="H99" s="26">
        <v>50000</v>
      </c>
      <c r="I99" s="26">
        <v>-20000</v>
      </c>
      <c r="J99" s="102">
        <f t="shared" si="5"/>
        <v>30000</v>
      </c>
      <c r="K99" s="102">
        <v>30000</v>
      </c>
      <c r="L99" s="102"/>
      <c r="M99" s="20"/>
      <c r="N99" s="21"/>
      <c r="O99" s="25" t="s">
        <v>8</v>
      </c>
    </row>
    <row r="100" spans="1:15" ht="17.25" customHeight="1">
      <c r="A100" s="46"/>
      <c r="B100" s="48" t="s">
        <v>1</v>
      </c>
      <c r="C100" s="219"/>
      <c r="D100" s="220"/>
      <c r="E100" s="111" t="s">
        <v>41</v>
      </c>
      <c r="F100" s="48">
        <v>2014</v>
      </c>
      <c r="G100" s="106">
        <f>SUM(G101:G102)</f>
        <v>69000</v>
      </c>
      <c r="H100" s="106">
        <f>SUM(H101:H102)</f>
        <v>69000</v>
      </c>
      <c r="I100" s="106">
        <f>SUM(I101:I102)</f>
        <v>0</v>
      </c>
      <c r="J100" s="106">
        <f>SUM(J101:J102)</f>
        <v>69000</v>
      </c>
      <c r="K100" s="106">
        <f>SUM(K101:K102)</f>
        <v>69000</v>
      </c>
      <c r="L100" s="106"/>
      <c r="M100" s="106"/>
      <c r="N100" s="106"/>
      <c r="O100" s="107"/>
    </row>
    <row r="101" spans="1:15" ht="15.75" customHeight="1">
      <c r="A101" s="125">
        <v>64</v>
      </c>
      <c r="B101" s="126">
        <v>92605</v>
      </c>
      <c r="C101" s="210">
        <v>6060</v>
      </c>
      <c r="D101" s="211"/>
      <c r="E101" s="69" t="s">
        <v>43</v>
      </c>
      <c r="F101" s="25">
        <v>2014</v>
      </c>
      <c r="G101" s="26">
        <v>69000</v>
      </c>
      <c r="H101" s="102">
        <v>69000</v>
      </c>
      <c r="I101" s="26"/>
      <c r="J101" s="102">
        <f>H101+I101</f>
        <v>69000</v>
      </c>
      <c r="K101" s="102">
        <v>69000</v>
      </c>
      <c r="L101" s="102"/>
      <c r="M101" s="20"/>
      <c r="N101" s="21"/>
      <c r="O101" s="25" t="s">
        <v>33</v>
      </c>
    </row>
    <row r="102" spans="1:15" ht="7.5" customHeight="1">
      <c r="A102" s="88"/>
      <c r="B102" s="88"/>
      <c r="C102" s="88"/>
      <c r="D102" s="88"/>
      <c r="E102" s="89"/>
      <c r="F102" s="90"/>
      <c r="G102" s="130"/>
      <c r="H102" s="130"/>
      <c r="I102" s="130"/>
      <c r="J102" s="130"/>
      <c r="K102" s="130"/>
      <c r="L102" s="130"/>
      <c r="M102" s="130"/>
      <c r="N102" s="131"/>
      <c r="O102" s="90"/>
    </row>
    <row r="103" spans="1:15" ht="0.75" customHeight="1">
      <c r="A103" s="88"/>
      <c r="B103" s="88"/>
      <c r="C103" s="88"/>
      <c r="D103" s="88"/>
      <c r="E103" s="89"/>
      <c r="F103" s="90"/>
      <c r="G103" s="130"/>
      <c r="H103" s="130"/>
      <c r="I103" s="130"/>
      <c r="J103" s="130"/>
      <c r="K103" s="130"/>
      <c r="L103" s="130"/>
      <c r="M103" s="130"/>
      <c r="N103" s="131"/>
      <c r="O103" s="90"/>
    </row>
    <row r="104" spans="1:15" ht="25.5" customHeight="1">
      <c r="A104" s="44" t="s">
        <v>17</v>
      </c>
      <c r="B104" s="82" t="s">
        <v>14</v>
      </c>
      <c r="C104" s="83"/>
      <c r="D104" s="83"/>
      <c r="E104" s="84"/>
      <c r="F104" s="112">
        <v>2014</v>
      </c>
      <c r="G104" s="113">
        <f>SUM(G105:G109)</f>
        <v>1725604</v>
      </c>
      <c r="H104" s="113">
        <f>SUM(H105:H109)</f>
        <v>1725604</v>
      </c>
      <c r="I104" s="113">
        <f>SUM(I105:I109)</f>
        <v>0</v>
      </c>
      <c r="J104" s="113">
        <f>SUM(J105:J109)</f>
        <v>1725604</v>
      </c>
      <c r="K104" s="113">
        <f>SUM(K105:K109)</f>
        <v>1725604</v>
      </c>
      <c r="L104" s="85"/>
      <c r="M104" s="85"/>
      <c r="N104" s="85"/>
      <c r="O104" s="85"/>
    </row>
    <row r="105" spans="1:15" ht="30.75" customHeight="1">
      <c r="A105" s="57">
        <v>65</v>
      </c>
      <c r="B105" s="24">
        <v>60013</v>
      </c>
      <c r="C105" s="210">
        <v>6300</v>
      </c>
      <c r="D105" s="211"/>
      <c r="E105" s="69" t="s">
        <v>20</v>
      </c>
      <c r="F105" s="43">
        <v>2014</v>
      </c>
      <c r="G105" s="26">
        <v>699304</v>
      </c>
      <c r="H105" s="52">
        <v>699304</v>
      </c>
      <c r="I105" s="80"/>
      <c r="J105" s="52">
        <f>K105</f>
        <v>699304</v>
      </c>
      <c r="K105" s="20">
        <v>699304</v>
      </c>
      <c r="L105" s="21"/>
      <c r="M105" s="32"/>
      <c r="N105" s="21"/>
      <c r="O105" s="25" t="s">
        <v>8</v>
      </c>
    </row>
    <row r="106" spans="1:15" ht="36.75" customHeight="1">
      <c r="A106" s="53">
        <v>66</v>
      </c>
      <c r="B106" s="27">
        <v>60013</v>
      </c>
      <c r="C106" s="225">
        <v>6300</v>
      </c>
      <c r="D106" s="226"/>
      <c r="E106" s="146" t="s">
        <v>85</v>
      </c>
      <c r="F106" s="43">
        <v>2014</v>
      </c>
      <c r="G106" s="31">
        <f>K106</f>
        <v>60000</v>
      </c>
      <c r="H106" s="51">
        <v>60000</v>
      </c>
      <c r="I106" s="31"/>
      <c r="J106" s="51">
        <f>H106+I106</f>
        <v>60000</v>
      </c>
      <c r="K106" s="54">
        <v>60000</v>
      </c>
      <c r="L106" s="55"/>
      <c r="M106" s="56"/>
      <c r="N106" s="55"/>
      <c r="O106" s="25" t="s">
        <v>8</v>
      </c>
    </row>
    <row r="107" spans="1:15" ht="76.5" customHeight="1">
      <c r="A107" s="199">
        <v>67</v>
      </c>
      <c r="B107" s="27">
        <v>60013</v>
      </c>
      <c r="C107" s="225">
        <v>6300</v>
      </c>
      <c r="D107" s="226"/>
      <c r="E107" s="138" t="s">
        <v>62</v>
      </c>
      <c r="F107" s="43">
        <v>2014</v>
      </c>
      <c r="G107" s="31">
        <v>923800</v>
      </c>
      <c r="H107" s="51">
        <v>923800</v>
      </c>
      <c r="I107" s="31"/>
      <c r="J107" s="51">
        <v>923800</v>
      </c>
      <c r="K107" s="54">
        <v>923800</v>
      </c>
      <c r="L107" s="55"/>
      <c r="M107" s="56"/>
      <c r="N107" s="55"/>
      <c r="O107" s="25" t="s">
        <v>8</v>
      </c>
    </row>
    <row r="108" spans="1:15" ht="35.25" customHeight="1">
      <c r="A108" s="53">
        <v>68</v>
      </c>
      <c r="B108" s="154">
        <v>75404</v>
      </c>
      <c r="C108" s="225">
        <v>6170</v>
      </c>
      <c r="D108" s="226"/>
      <c r="E108" s="137" t="s">
        <v>61</v>
      </c>
      <c r="F108" s="43">
        <v>2014</v>
      </c>
      <c r="G108" s="31">
        <v>32500</v>
      </c>
      <c r="H108" s="51">
        <v>32500</v>
      </c>
      <c r="I108" s="31"/>
      <c r="J108" s="51">
        <f>K108</f>
        <v>32500</v>
      </c>
      <c r="K108" s="54">
        <v>32500</v>
      </c>
      <c r="L108" s="55"/>
      <c r="M108" s="56"/>
      <c r="N108" s="55"/>
      <c r="O108" s="25" t="s">
        <v>60</v>
      </c>
    </row>
    <row r="109" spans="1:15" ht="33" customHeight="1">
      <c r="A109" s="199">
        <v>69</v>
      </c>
      <c r="B109" s="152">
        <v>75411</v>
      </c>
      <c r="C109" s="210">
        <v>6170</v>
      </c>
      <c r="D109" s="211"/>
      <c r="E109" s="155" t="s">
        <v>123</v>
      </c>
      <c r="F109" s="25">
        <v>2014</v>
      </c>
      <c r="G109" s="26">
        <v>10000</v>
      </c>
      <c r="H109" s="51">
        <v>10000</v>
      </c>
      <c r="I109" s="26"/>
      <c r="J109" s="51">
        <f>K109</f>
        <v>10000</v>
      </c>
      <c r="K109" s="20">
        <v>10000</v>
      </c>
      <c r="L109" s="21"/>
      <c r="M109" s="32"/>
      <c r="N109" s="21"/>
      <c r="O109" s="25" t="s">
        <v>60</v>
      </c>
    </row>
    <row r="110" spans="1:15" ht="18" customHeight="1">
      <c r="A110" s="204" t="s">
        <v>24</v>
      </c>
      <c r="B110" s="72" t="s">
        <v>29</v>
      </c>
      <c r="C110" s="73"/>
      <c r="D110" s="73"/>
      <c r="E110" s="74"/>
      <c r="F110" s="114"/>
      <c r="G110" s="115">
        <f>G104+G11</f>
        <v>8032865</v>
      </c>
      <c r="H110" s="115">
        <f>H104+H11</f>
        <v>9165099</v>
      </c>
      <c r="I110" s="115">
        <f>I104+I11</f>
        <v>-1132234</v>
      </c>
      <c r="J110" s="115">
        <f>J104+J11</f>
        <v>8032865</v>
      </c>
      <c r="K110" s="115">
        <f>K104+K11</f>
        <v>8032865</v>
      </c>
      <c r="L110" s="116"/>
      <c r="M110" s="116"/>
      <c r="N110" s="116"/>
      <c r="O110" s="117"/>
    </row>
    <row r="111" spans="1:17" ht="18" customHeight="1" thickBot="1">
      <c r="A111" s="205" t="s">
        <v>27</v>
      </c>
      <c r="B111" s="58" t="s">
        <v>23</v>
      </c>
      <c r="C111" s="59"/>
      <c r="D111" s="59"/>
      <c r="E111" s="60"/>
      <c r="F111" s="118"/>
      <c r="G111" s="119">
        <v>56747762</v>
      </c>
      <c r="H111" s="119">
        <v>9397283</v>
      </c>
      <c r="I111" s="119">
        <v>390000</v>
      </c>
      <c r="J111" s="119">
        <f>H111+I111</f>
        <v>9787283</v>
      </c>
      <c r="K111" s="119">
        <f>J111-N111</f>
        <v>8698942</v>
      </c>
      <c r="L111" s="120"/>
      <c r="M111" s="120"/>
      <c r="N111" s="120">
        <v>1088341</v>
      </c>
      <c r="O111" s="121"/>
      <c r="Q111" s="203"/>
    </row>
    <row r="112" spans="1:15" ht="18" customHeight="1" thickBot="1" thickTop="1">
      <c r="A112" s="222" t="s">
        <v>28</v>
      </c>
      <c r="B112" s="223"/>
      <c r="C112" s="223"/>
      <c r="D112" s="223"/>
      <c r="E112" s="224"/>
      <c r="F112" s="122"/>
      <c r="G112" s="123">
        <f>G110+G111</f>
        <v>64780627</v>
      </c>
      <c r="H112" s="123">
        <f>H110+H111</f>
        <v>18562382</v>
      </c>
      <c r="I112" s="123">
        <f>I110+I111</f>
        <v>-742234</v>
      </c>
      <c r="J112" s="123">
        <f>J110+J111</f>
        <v>17820148</v>
      </c>
      <c r="K112" s="123">
        <f>K110+K111</f>
        <v>16731807</v>
      </c>
      <c r="L112" s="123">
        <f>L104+L11</f>
        <v>0</v>
      </c>
      <c r="M112" s="123">
        <f>M104+M11</f>
        <v>0</v>
      </c>
      <c r="N112" s="123">
        <f>N111</f>
        <v>1088341</v>
      </c>
      <c r="O112" s="124">
        <f>O104+O4</f>
        <v>0</v>
      </c>
    </row>
    <row r="113" spans="1:15" ht="22.5" customHeight="1" thickTop="1">
      <c r="A113" s="33"/>
      <c r="B113" s="33"/>
      <c r="C113" s="33"/>
      <c r="D113" s="33"/>
      <c r="E113" s="34"/>
      <c r="F113" s="35"/>
      <c r="G113" s="36"/>
      <c r="H113" s="36"/>
      <c r="I113" s="36"/>
      <c r="J113" s="41"/>
      <c r="K113" s="37"/>
      <c r="L113" s="38"/>
      <c r="M113" s="39"/>
      <c r="N113" s="39"/>
      <c r="O113" s="40"/>
    </row>
    <row r="114" spans="1:15" ht="13.5" customHeight="1">
      <c r="A114" s="221"/>
      <c r="B114" s="221"/>
      <c r="C114" s="221"/>
      <c r="D114" s="221"/>
      <c r="E114" s="221"/>
      <c r="F114" s="221"/>
      <c r="G114" s="221"/>
      <c r="H114" s="9"/>
      <c r="I114" s="9"/>
      <c r="J114" s="9"/>
      <c r="K114" s="4"/>
      <c r="L114" s="6"/>
      <c r="M114" s="6"/>
      <c r="N114" s="6"/>
      <c r="O114" s="6"/>
    </row>
    <row r="115" spans="1:15" ht="13.5" customHeight="1">
      <c r="A115" s="5"/>
      <c r="B115" s="7"/>
      <c r="C115" s="7"/>
      <c r="D115" s="7"/>
      <c r="E115" s="8"/>
      <c r="F115" s="8"/>
      <c r="G115" s="8"/>
      <c r="H115" s="8"/>
      <c r="I115" s="8"/>
      <c r="J115" s="8"/>
      <c r="K115" s="4"/>
      <c r="L115" s="6"/>
      <c r="M115" s="6"/>
      <c r="N115" s="6"/>
      <c r="O115" s="6"/>
    </row>
    <row r="116" spans="1:15" ht="13.5" customHeight="1">
      <c r="A116" s="5"/>
      <c r="B116" s="7"/>
      <c r="C116" s="7"/>
      <c r="D116" s="7"/>
      <c r="E116" s="8"/>
      <c r="F116" s="8"/>
      <c r="G116" s="8"/>
      <c r="H116" s="8"/>
      <c r="I116" s="8"/>
      <c r="J116" s="8"/>
      <c r="K116" s="4"/>
      <c r="L116" s="6"/>
      <c r="M116" s="6"/>
      <c r="N116" s="6"/>
      <c r="O116" s="6"/>
    </row>
    <row r="117" spans="1:15" ht="12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4"/>
      <c r="L117" s="4"/>
      <c r="M117" s="4"/>
      <c r="N117" s="4"/>
      <c r="O117" s="4"/>
    </row>
  </sheetData>
  <sheetProtection/>
  <mergeCells count="93">
    <mergeCell ref="C10:D10"/>
    <mergeCell ref="C8:D9"/>
    <mergeCell ref="C27:D27"/>
    <mergeCell ref="C42:D42"/>
    <mergeCell ref="C44:D44"/>
    <mergeCell ref="C20:D20"/>
    <mergeCell ref="C28:D28"/>
    <mergeCell ref="C17:D17"/>
    <mergeCell ref="C29:D29"/>
    <mergeCell ref="C25:D25"/>
    <mergeCell ref="O8:O9"/>
    <mergeCell ref="K8:N8"/>
    <mergeCell ref="C16:D16"/>
    <mergeCell ref="C21:D21"/>
    <mergeCell ref="C19:D19"/>
    <mergeCell ref="C11:D11"/>
    <mergeCell ref="C14:D14"/>
    <mergeCell ref="E8:E9"/>
    <mergeCell ref="C13:D13"/>
    <mergeCell ref="C15:D15"/>
    <mergeCell ref="A6:N6"/>
    <mergeCell ref="G8:G9"/>
    <mergeCell ref="A8:A9"/>
    <mergeCell ref="B8:B9"/>
    <mergeCell ref="F8:F9"/>
    <mergeCell ref="J8:J9"/>
    <mergeCell ref="I8:I9"/>
    <mergeCell ref="H8:H9"/>
    <mergeCell ref="C12:D12"/>
    <mergeCell ref="C74:D74"/>
    <mergeCell ref="C31:D31"/>
    <mergeCell ref="C33:D33"/>
    <mergeCell ref="C49:D49"/>
    <mergeCell ref="C50:D50"/>
    <mergeCell ref="C62:D62"/>
    <mergeCell ref="C63:D63"/>
    <mergeCell ref="C41:D41"/>
    <mergeCell ref="C58:D58"/>
    <mergeCell ref="C48:D48"/>
    <mergeCell ref="C87:D87"/>
    <mergeCell ref="C57:D57"/>
    <mergeCell ref="C82:D82"/>
    <mergeCell ref="C86:D86"/>
    <mergeCell ref="C61:D61"/>
    <mergeCell ref="C59:D59"/>
    <mergeCell ref="C60:D60"/>
    <mergeCell ref="C79:D79"/>
    <mergeCell ref="C64:D64"/>
    <mergeCell ref="C73:D73"/>
    <mergeCell ref="C65:D65"/>
    <mergeCell ref="C72:D72"/>
    <mergeCell ref="C69:D69"/>
    <mergeCell ref="C107:D107"/>
    <mergeCell ref="C101:D101"/>
    <mergeCell ref="C67:D67"/>
    <mergeCell ref="C95:D95"/>
    <mergeCell ref="C90:D90"/>
    <mergeCell ref="C97:D97"/>
    <mergeCell ref="C81:D81"/>
    <mergeCell ref="C94:D94"/>
    <mergeCell ref="A114:G114"/>
    <mergeCell ref="A112:E112"/>
    <mergeCell ref="C105:D105"/>
    <mergeCell ref="C106:D106"/>
    <mergeCell ref="C108:D108"/>
    <mergeCell ref="C91:D91"/>
    <mergeCell ref="C98:D98"/>
    <mergeCell ref="C46:D46"/>
    <mergeCell ref="C109:D109"/>
    <mergeCell ref="C99:D99"/>
    <mergeCell ref="C55:D55"/>
    <mergeCell ref="C52:D52"/>
    <mergeCell ref="C56:D56"/>
    <mergeCell ref="C51:D51"/>
    <mergeCell ref="C92:D92"/>
    <mergeCell ref="C100:D100"/>
    <mergeCell ref="C88:D88"/>
    <mergeCell ref="C30:D30"/>
    <mergeCell ref="C35:D35"/>
    <mergeCell ref="C45:D45"/>
    <mergeCell ref="C36:D36"/>
    <mergeCell ref="C34:D34"/>
    <mergeCell ref="C40:D40"/>
    <mergeCell ref="C26:D26"/>
    <mergeCell ref="C83:D83"/>
    <mergeCell ref="C93:D93"/>
    <mergeCell ref="C89:D89"/>
    <mergeCell ref="C96:D96"/>
    <mergeCell ref="C32:D32"/>
    <mergeCell ref="C71:D71"/>
    <mergeCell ref="C53:D53"/>
    <mergeCell ref="C47:D47"/>
    <mergeCell ref="C43:D43"/>
  </mergeCells>
  <printOptions horizontalCentered="1"/>
  <pageMargins left="0.25" right="0.2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2014-08-13T06:29:51Z</cp:lastPrinted>
  <dcterms:created xsi:type="dcterms:W3CDTF">2002-08-13T10:14:59Z</dcterms:created>
  <dcterms:modified xsi:type="dcterms:W3CDTF">2014-08-22T09:26:18Z</dcterms:modified>
  <cp:category/>
  <cp:version/>
  <cp:contentType/>
  <cp:contentStatus/>
</cp:coreProperties>
</file>