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150" windowHeight="8910" tabRatio="601" activeTab="0"/>
  </bookViews>
  <sheets>
    <sheet name="szczegolowe" sheetId="1" r:id="rId1"/>
  </sheets>
  <definedNames>
    <definedName name="_xlnm.Print_Area" localSheetId="0">'szczegolowe'!$A$1:$O$61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<sst xmlns="http://schemas.openxmlformats.org/spreadsheetml/2006/main" count="102" uniqueCount="78">
  <si>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</si>
  <si>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</si>
  <si>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</si>
  <si>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</si>
  <si>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</si>
  <si>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</si>
  <si>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</si>
  <si>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750</t>
  </si>
  <si>
    <t>UG-RDM</t>
  </si>
  <si>
    <t>I</t>
  </si>
  <si>
    <t>Razem wydatki inwestycyjne</t>
  </si>
  <si>
    <t>Dochody własne</t>
  </si>
  <si>
    <t>z tego</t>
  </si>
  <si>
    <t xml:space="preserve"> Dotacje</t>
  </si>
  <si>
    <t>Razem wydatki inwestycyjne  (dotacje)</t>
  </si>
  <si>
    <t>Lesznowola - Projekt sygnalizcji świetlnej ul. Szkolna</t>
  </si>
  <si>
    <t>Okres realizacji inwestycji</t>
  </si>
  <si>
    <t>Obligacje</t>
  </si>
  <si>
    <t>II</t>
  </si>
  <si>
    <t>Środki o których mowa w art.5 ust.1 pkt 2 i 3 uofp</t>
  </si>
  <si>
    <t>Tabela  Nr 2a</t>
  </si>
  <si>
    <t xml:space="preserve">Lesznowola- teren Gminy - Budowa nowego przebiegu drogi wojewódzkiej Nr 721- koncepcja </t>
  </si>
  <si>
    <t>UG -Inf</t>
  </si>
  <si>
    <t>Rady  Gminy Lesznowola</t>
  </si>
  <si>
    <t xml:space="preserve"> WYDATKI MAJĄTKOWE WIELOLETNIE (WPF)</t>
  </si>
  <si>
    <t>III</t>
  </si>
  <si>
    <t>razem rozdz 60013</t>
  </si>
  <si>
    <t>razem rozdz 60016</t>
  </si>
  <si>
    <t>IV</t>
  </si>
  <si>
    <t xml:space="preserve">OGÓŁEM    (III+IV) </t>
  </si>
  <si>
    <t xml:space="preserve"> WYDATKI MAJĄTKOWE  ROCZNE</t>
  </si>
  <si>
    <t>Razem dział 801</t>
  </si>
  <si>
    <t>Razem dział 900</t>
  </si>
  <si>
    <t xml:space="preserve">Zmiany Uchwałą Rady Gminy Lesznowola </t>
  </si>
  <si>
    <t>ZOPO</t>
  </si>
  <si>
    <t>Razem dział 010</t>
  </si>
  <si>
    <t>01010</t>
  </si>
  <si>
    <t>Razem rozdz. 90015</t>
  </si>
  <si>
    <t>Mroków - Projekt i budowa sieci wodociągowej w ul. Górskiego</t>
  </si>
  <si>
    <t xml:space="preserve">Kolonia Lesznowola, Nowa Wola - Projekt budowy skrzyżowania ulicy Słonecznej z ul. Postępu wraz z syganlizacją świetlną i wykupem gruntów- pomoc  rzeczowa dla Samorządu Woj. Mazowieckiego  </t>
  </si>
  <si>
    <t xml:space="preserve">Stara Iwiczna - Projekt rozbudowy ul. Nowej wraz z  budową ścieżki pieszo-rowerowej  wraz z wykupem gruntów - pomoc rzeczowa dla Samorządu Woj. Mazowieckiego  </t>
  </si>
  <si>
    <t>Zakup  komputerowów i drukarek</t>
  </si>
  <si>
    <t>Zakup programu antywirusowego</t>
  </si>
  <si>
    <t>Razem rozdz. 90002</t>
  </si>
  <si>
    <t>Razem dział 926</t>
  </si>
  <si>
    <t>UG-PRI</t>
  </si>
  <si>
    <t>Zakup urządzeń zabawowych  na place zabaw</t>
  </si>
  <si>
    <t>Wólka Kosowska  - Projekt i budowa  wodociągu (działka nr  80/4)</t>
  </si>
  <si>
    <t>Projekt  budowy punktu selektywnej zbiórki odpadów komunalnych  (PSZOK)</t>
  </si>
  <si>
    <t>UG-ROK</t>
  </si>
  <si>
    <t>Nakłady w roku 2014</t>
  </si>
  <si>
    <t>Nowa Iwiczna - Budowa oświetlenia ul. Piękna -punkty świetlne</t>
  </si>
  <si>
    <t>Lesznowola - Budowa oświetlenia ul. Sportowej (przy szkole) -punkty świetlne</t>
  </si>
  <si>
    <t xml:space="preserve"> Zakup maszyny czyszczącej i klimatyzatora do CEiS  w Mysiadle</t>
  </si>
  <si>
    <t>PLAN WYDATKÓW  MAJĄTKOWYCH   W  2014 ROKU - PO ZMIANACH</t>
  </si>
  <si>
    <t>Nakłady w roku 2014 po zmianach</t>
  </si>
  <si>
    <t>Realizacja  Jednostka  Referat</t>
  </si>
  <si>
    <t>Zakupy inwestycyjne - wyposażenie stołówki w Mysiadle</t>
  </si>
  <si>
    <t>Wilcza Góra - ul. Jelenia i Magdalenka ul. Kaczeńców -projekt budowy rowu odwadniającego wraz z przepustami na działkach o nr ewid. 2112, 2121, 2111, 2109, 2108, 2107 i 1603</t>
  </si>
  <si>
    <t>Zakup  kotła warzelnego dla szkoły w Łazach</t>
  </si>
  <si>
    <t>Stachowo, Kosów - Budowa oświetlenia ul. Sadowej -punkty świetlne</t>
  </si>
  <si>
    <t>UG - RGG</t>
  </si>
  <si>
    <t>Łazy - Zakup gruntów dz. nr 430/4 pod drogę gminną</t>
  </si>
  <si>
    <t>Mysiadło - Projekt budowy oświetlenia ul. Topolowa - punkty świetlne</t>
  </si>
  <si>
    <t>Stefanowo - Zakup gruntów  pod ul. Malinową dz. nr 89/4</t>
  </si>
  <si>
    <t>Janczewice - Zakup gruntów pod ul. Żytnią dz. nr 118 i 119</t>
  </si>
  <si>
    <t>Jabłonowo - Projekt budowy oświetlenia dz. nr 22/6 i 44/4 - punkty świetlne</t>
  </si>
  <si>
    <t>UG</t>
  </si>
  <si>
    <t>Dofinansowanie zakupu samochodu nieoznakowanego z przeznaczeniem dla Komisariatu Policji w Lesznowoli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</si>
  <si>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</si>
  <si>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UG -PRI</t>
  </si>
  <si>
    <t>Mroków - Budowa placu zabaw przy szkole</t>
  </si>
  <si>
    <t>Do Uchwały Nr</t>
  </si>
  <si>
    <t xml:space="preserve">z dnia </t>
  </si>
  <si>
    <t>Mroków -Zakup urządzen zabawowych na plac zabaw przy szkole</t>
  </si>
  <si>
    <t xml:space="preserve">Mysiadło - Projekt i przebudowa przedszkola "Słoneczko" przy ul.  Osiedlowej </t>
  </si>
  <si>
    <t>Mysiadło - Adaptacja pomieszczeń kuchennych w szkole przy ul. Kwiatowej</t>
  </si>
  <si>
    <t>Dofinansowanie zakupu sprężarki powietrznej dla Komendy Powiatowej Policji w Piasecznie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</si>
</sst>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"/>
      <family val="2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/>
      <top style="thin"/>
      <bottom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 wrapText="1"/>
    </xf>
    <xf numFmtId="3" fontId="30" fillId="0" borderId="0" xfId="0" applyNumberFormat="1" applyFont="1" applyAlignment="1">
      <alignment horizontal="center" vertical="top"/>
    </xf>
    <xf numFmtId="0" fontId="31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vertical="center"/>
    </xf>
    <xf numFmtId="3" fontId="32" fillId="33" borderId="1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right" vertical="center"/>
    </xf>
    <xf numFmtId="3" fontId="8" fillId="33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30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left" vertical="center"/>
    </xf>
    <xf numFmtId="0" fontId="30" fillId="36" borderId="11" xfId="0" applyFont="1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vertical="center"/>
    </xf>
    <xf numFmtId="0" fontId="29" fillId="36" borderId="11" xfId="0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vertical="center"/>
    </xf>
    <xf numFmtId="0" fontId="30" fillId="12" borderId="16" xfId="0" applyFont="1" applyFill="1" applyBorder="1" applyAlignment="1">
      <alignment vertical="center"/>
    </xf>
    <xf numFmtId="0" fontId="30" fillId="12" borderId="17" xfId="0" applyFont="1" applyFill="1" applyBorder="1" applyAlignment="1">
      <alignment vertical="center"/>
    </xf>
    <xf numFmtId="0" fontId="33" fillId="12" borderId="15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3" fontId="32" fillId="6" borderId="11" xfId="0" applyNumberFormat="1" applyFont="1" applyFill="1" applyBorder="1" applyAlignment="1">
      <alignment horizontal="right" vertical="center"/>
    </xf>
    <xf numFmtId="3" fontId="32" fillId="6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/>
    </xf>
    <xf numFmtId="0" fontId="32" fillId="6" borderId="11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33" fillId="12" borderId="14" xfId="0" applyFont="1" applyFill="1" applyBorder="1" applyAlignment="1">
      <alignment horizontal="center" vertical="center"/>
    </xf>
    <xf numFmtId="0" fontId="30" fillId="12" borderId="14" xfId="0" applyFont="1" applyFill="1" applyBorder="1" applyAlignment="1">
      <alignment vertical="center"/>
    </xf>
    <xf numFmtId="0" fontId="30" fillId="12" borderId="19" xfId="0" applyFont="1" applyFill="1" applyBorder="1" applyAlignment="1">
      <alignment vertical="center"/>
    </xf>
    <xf numFmtId="0" fontId="30" fillId="12" borderId="18" xfId="0" applyFont="1" applyFill="1" applyBorder="1" applyAlignment="1">
      <alignment vertical="center"/>
    </xf>
    <xf numFmtId="3" fontId="8" fillId="6" borderId="1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vertical="center"/>
    </xf>
    <xf numFmtId="0" fontId="27" fillId="33" borderId="10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vertical="center"/>
    </xf>
    <xf numFmtId="0" fontId="30" fillId="35" borderId="19" xfId="0" applyFont="1" applyFill="1" applyBorder="1" applyAlignment="1">
      <alignment vertical="center"/>
    </xf>
    <xf numFmtId="0" fontId="30" fillId="35" borderId="18" xfId="0" applyFont="1" applyFill="1" applyBorder="1" applyAlignment="1">
      <alignment vertical="center"/>
    </xf>
    <xf numFmtId="3" fontId="32" fillId="35" borderId="11" xfId="0" applyNumberFormat="1" applyFont="1" applyFill="1" applyBorder="1" applyAlignment="1">
      <alignment vertical="center"/>
    </xf>
    <xf numFmtId="0" fontId="29" fillId="36" borderId="11" xfId="0" applyFont="1" applyFill="1" applyBorder="1" applyAlignment="1">
      <alignment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vertical="center"/>
    </xf>
    <xf numFmtId="0" fontId="33" fillId="2" borderId="18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3" fontId="32" fillId="2" borderId="10" xfId="0" applyNumberFormat="1" applyFont="1" applyFill="1" applyBorder="1" applyAlignment="1">
      <alignment horizontal="right" vertical="center"/>
    </xf>
    <xf numFmtId="3" fontId="32" fillId="2" borderId="10" xfId="0" applyNumberFormat="1" applyFont="1" applyFill="1" applyBorder="1" applyAlignment="1">
      <alignment vertical="center"/>
    </xf>
    <xf numFmtId="3" fontId="32" fillId="2" borderId="11" xfId="0" applyNumberFormat="1" applyFont="1" applyFill="1" applyBorder="1" applyAlignment="1">
      <alignment vertical="center"/>
    </xf>
    <xf numFmtId="0" fontId="29" fillId="2" borderId="11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vertical="center"/>
    </xf>
    <xf numFmtId="0" fontId="33" fillId="36" borderId="11" xfId="0" applyFont="1" applyFill="1" applyBorder="1" applyAlignment="1">
      <alignment horizontal="center" vertical="center" wrapText="1"/>
    </xf>
    <xf numFmtId="3" fontId="30" fillId="36" borderId="11" xfId="0" applyNumberFormat="1" applyFont="1" applyFill="1" applyBorder="1" applyAlignment="1">
      <alignment horizontal="right" vertical="center"/>
    </xf>
    <xf numFmtId="3" fontId="30" fillId="36" borderId="11" xfId="0" applyNumberFormat="1" applyFont="1" applyFill="1" applyBorder="1" applyAlignment="1">
      <alignment vertical="center"/>
    </xf>
    <xf numFmtId="0" fontId="30" fillId="35" borderId="11" xfId="0" applyFont="1" applyFill="1" applyBorder="1" applyAlignment="1">
      <alignment horizontal="left" vertical="center"/>
    </xf>
    <xf numFmtId="0" fontId="30" fillId="35" borderId="11" xfId="0" applyFont="1" applyFill="1" applyBorder="1" applyAlignment="1">
      <alignment horizontal="center" vertical="center"/>
    </xf>
    <xf numFmtId="3" fontId="30" fillId="35" borderId="11" xfId="0" applyNumberFormat="1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left" vertical="center"/>
    </xf>
    <xf numFmtId="0" fontId="30" fillId="35" borderId="18" xfId="0" applyFont="1" applyFill="1" applyBorder="1" applyAlignment="1">
      <alignment horizontal="center" vertical="center"/>
    </xf>
    <xf numFmtId="3" fontId="30" fillId="35" borderId="11" xfId="0" applyNumberFormat="1" applyFont="1" applyFill="1" applyBorder="1" applyAlignment="1">
      <alignment horizontal="right" vertical="center"/>
    </xf>
    <xf numFmtId="0" fontId="33" fillId="12" borderId="18" xfId="0" applyFont="1" applyFill="1" applyBorder="1" applyAlignment="1">
      <alignment horizontal="center" vertical="center" wrapText="1"/>
    </xf>
    <xf numFmtId="3" fontId="30" fillId="12" borderId="11" xfId="0" applyNumberFormat="1" applyFont="1" applyFill="1" applyBorder="1" applyAlignment="1">
      <alignment horizontal="right" vertical="center"/>
    </xf>
    <xf numFmtId="3" fontId="33" fillId="12" borderId="11" xfId="0" applyNumberFormat="1" applyFont="1" applyFill="1" applyBorder="1" applyAlignment="1">
      <alignment vertical="center"/>
    </xf>
    <xf numFmtId="0" fontId="33" fillId="12" borderId="11" xfId="0" applyFont="1" applyFill="1" applyBorder="1" applyAlignment="1">
      <alignment horizontal="center" vertical="center" wrapText="1"/>
    </xf>
    <xf numFmtId="0" fontId="33" fillId="12" borderId="17" xfId="0" applyFont="1" applyFill="1" applyBorder="1" applyAlignment="1">
      <alignment horizontal="center" vertical="center" wrapText="1"/>
    </xf>
    <xf numFmtId="3" fontId="30" fillId="12" borderId="20" xfId="0" applyNumberFormat="1" applyFont="1" applyFill="1" applyBorder="1" applyAlignment="1">
      <alignment horizontal="right" vertical="center"/>
    </xf>
    <xf numFmtId="3" fontId="33" fillId="12" borderId="20" xfId="0" applyNumberFormat="1" applyFont="1" applyFill="1" applyBorder="1" applyAlignment="1">
      <alignment vertical="center"/>
    </xf>
    <xf numFmtId="0" fontId="33" fillId="12" borderId="20" xfId="0" applyFont="1" applyFill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center" vertical="center" wrapText="1"/>
    </xf>
    <xf numFmtId="3" fontId="30" fillId="35" borderId="22" xfId="0" applyNumberFormat="1" applyFont="1" applyFill="1" applyBorder="1" applyAlignment="1">
      <alignment horizontal="right" vertical="center"/>
    </xf>
    <xf numFmtId="3" fontId="30" fillId="35" borderId="22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right" vertical="center"/>
    </xf>
    <xf numFmtId="3" fontId="8" fillId="34" borderId="0" xfId="0" applyNumberFormat="1" applyFont="1" applyFill="1" applyBorder="1" applyAlignment="1">
      <alignment vertical="center"/>
    </xf>
    <xf numFmtId="0" fontId="35" fillId="0" borderId="23" xfId="0" applyFont="1" applyBorder="1" applyAlignment="1">
      <alignment horizontal="left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right" vertical="center"/>
    </xf>
    <xf numFmtId="3" fontId="32" fillId="33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center"/>
    </xf>
    <xf numFmtId="0" fontId="8" fillId="33" borderId="14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3" fillId="36" borderId="14" xfId="0" applyFont="1" applyFill="1" applyBorder="1" applyAlignment="1">
      <alignment vertical="center"/>
    </xf>
    <xf numFmtId="0" fontId="33" fillId="36" borderId="18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30" fillId="35" borderId="30" xfId="0" applyFont="1" applyFill="1" applyBorder="1" applyAlignment="1">
      <alignment horizontal="center" vertical="center" wrapText="1"/>
    </xf>
    <xf numFmtId="0" fontId="30" fillId="35" borderId="31" xfId="0" applyFont="1" applyFill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showZeros="0" tabSelected="1" zoomScaleSheetLayoutView="100" zoomScalePageLayoutView="0" workbookViewId="0" topLeftCell="A45">
      <selection activeCell="P53" sqref="P53:R53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2.625" style="1" customWidth="1"/>
    <col min="4" max="4" width="2.125" style="1" customWidth="1"/>
    <col min="5" max="5" width="33.25390625" style="1" customWidth="1"/>
    <col min="6" max="6" width="7.375" style="1" customWidth="1"/>
    <col min="7" max="7" width="11.75390625" style="1" customWidth="1"/>
    <col min="8" max="8" width="11.875" style="1" customWidth="1"/>
    <col min="9" max="9" width="10.625" style="1" customWidth="1"/>
    <col min="10" max="10" width="11.25390625" style="1" customWidth="1"/>
    <col min="11" max="11" width="11.875" style="1" customWidth="1"/>
    <col min="12" max="12" width="9.25390625" style="1" customWidth="1"/>
    <col min="13" max="13" width="9.375" style="1" customWidth="1"/>
    <col min="14" max="14" width="10.25390625" style="1" customWidth="1"/>
    <col min="15" max="15" width="6.625" style="1" customWidth="1"/>
    <col min="16" max="16384" width="9.125" style="1" customWidth="1"/>
  </cols>
  <sheetData>
    <row r="1" spans="1:15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 t="s">
        <v>20</v>
      </c>
      <c r="N1" s="19"/>
      <c r="O1" s="20"/>
    </row>
    <row r="2" spans="1:15" ht="3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1"/>
      <c r="O2" s="21"/>
    </row>
    <row r="3" spans="1:15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21"/>
      <c r="L3" s="21"/>
      <c r="M3" s="89" t="s">
        <v>72</v>
      </c>
      <c r="N3" s="89"/>
      <c r="O3" s="89"/>
    </row>
    <row r="4" spans="1:15" ht="15" customHeight="1">
      <c r="A4" s="18"/>
      <c r="B4" s="18"/>
      <c r="C4" s="18"/>
      <c r="D4" s="18"/>
      <c r="E4" s="22"/>
      <c r="F4" s="22"/>
      <c r="G4" s="18"/>
      <c r="H4" s="18"/>
      <c r="I4" s="18"/>
      <c r="J4" s="18"/>
      <c r="K4" s="21"/>
      <c r="L4" s="21"/>
      <c r="M4" s="21" t="s">
        <v>23</v>
      </c>
      <c r="N4" s="21"/>
      <c r="O4" s="21"/>
    </row>
    <row r="5" spans="1:15" ht="15" customHeight="1">
      <c r="A5" s="18"/>
      <c r="B5" s="18"/>
      <c r="C5" s="18"/>
      <c r="D5" s="18"/>
      <c r="E5" s="22"/>
      <c r="F5" s="22"/>
      <c r="G5" s="18"/>
      <c r="H5" s="18"/>
      <c r="I5" s="18"/>
      <c r="J5" s="18"/>
      <c r="K5" s="21"/>
      <c r="L5" s="21"/>
      <c r="M5" s="21" t="s">
        <v>73</v>
      </c>
      <c r="N5" s="21"/>
      <c r="O5" s="21"/>
    </row>
    <row r="6" spans="1:15" ht="15" customHeight="1">
      <c r="A6" s="190" t="s">
        <v>54</v>
      </c>
      <c r="B6" s="190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23"/>
    </row>
    <row r="7" spans="1:15" ht="6" customHeight="1">
      <c r="A7" s="24"/>
      <c r="B7" s="24"/>
      <c r="C7" s="23"/>
      <c r="D7" s="53"/>
      <c r="E7" s="25"/>
      <c r="F7" s="25"/>
      <c r="G7" s="23"/>
      <c r="H7" s="91"/>
      <c r="I7" s="91"/>
      <c r="J7" s="23"/>
      <c r="K7" s="23"/>
      <c r="L7" s="23"/>
      <c r="M7" s="23"/>
      <c r="N7" s="23"/>
      <c r="O7" s="23"/>
    </row>
    <row r="8" spans="1:15" s="2" customFormat="1" ht="13.5" customHeight="1">
      <c r="A8" s="193" t="s">
        <v>0</v>
      </c>
      <c r="B8" s="192" t="s">
        <v>2</v>
      </c>
      <c r="C8" s="196" t="s">
        <v>5</v>
      </c>
      <c r="D8" s="197"/>
      <c r="E8" s="192" t="s">
        <v>3</v>
      </c>
      <c r="F8" s="194" t="s">
        <v>16</v>
      </c>
      <c r="G8" s="192" t="s">
        <v>4</v>
      </c>
      <c r="H8" s="186" t="s">
        <v>50</v>
      </c>
      <c r="I8" s="194" t="s">
        <v>33</v>
      </c>
      <c r="J8" s="186" t="s">
        <v>55</v>
      </c>
      <c r="K8" s="201" t="s">
        <v>12</v>
      </c>
      <c r="L8" s="202"/>
      <c r="M8" s="202"/>
      <c r="N8" s="202"/>
      <c r="O8" s="194" t="s">
        <v>56</v>
      </c>
    </row>
    <row r="9" spans="1:15" s="2" customFormat="1" ht="37.5" customHeight="1">
      <c r="A9" s="193"/>
      <c r="B9" s="192"/>
      <c r="C9" s="198"/>
      <c r="D9" s="199"/>
      <c r="E9" s="192"/>
      <c r="F9" s="195"/>
      <c r="G9" s="192"/>
      <c r="H9" s="187"/>
      <c r="I9" s="200"/>
      <c r="J9" s="187"/>
      <c r="K9" s="94" t="s">
        <v>11</v>
      </c>
      <c r="L9" s="94" t="s">
        <v>17</v>
      </c>
      <c r="M9" s="90" t="s">
        <v>19</v>
      </c>
      <c r="N9" s="90" t="s">
        <v>13</v>
      </c>
      <c r="O9" s="195"/>
    </row>
    <row r="10" spans="1:15" s="2" customFormat="1" ht="9" customHeight="1">
      <c r="A10" s="26">
        <v>1</v>
      </c>
      <c r="B10" s="26">
        <v>2</v>
      </c>
      <c r="C10" s="188">
        <v>3</v>
      </c>
      <c r="D10" s="189"/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</row>
    <row r="11" spans="1:15" s="2" customFormat="1" ht="19.5" customHeight="1">
      <c r="A11" s="55" t="s">
        <v>9</v>
      </c>
      <c r="B11" s="56"/>
      <c r="C11" s="203"/>
      <c r="D11" s="204"/>
      <c r="E11" s="123" t="s">
        <v>10</v>
      </c>
      <c r="F11" s="124">
        <v>2014</v>
      </c>
      <c r="G11" s="125">
        <f>G24+G27+G35+G12+G15+G44</f>
        <v>1633229</v>
      </c>
      <c r="H11" s="125">
        <f>H24+H27+H35+H12+H15+H44</f>
        <v>1228729</v>
      </c>
      <c r="I11" s="125">
        <f>I24+I27+I35+I12+I15+I44</f>
        <v>404500</v>
      </c>
      <c r="J11" s="125">
        <f>J24+J27+J35+J12+J15+J44</f>
        <v>1633229</v>
      </c>
      <c r="K11" s="125">
        <f>K24+K27+K35+K12+K15+K44</f>
        <v>1633229</v>
      </c>
      <c r="L11" s="125"/>
      <c r="M11" s="125"/>
      <c r="N11" s="125"/>
      <c r="O11" s="124"/>
    </row>
    <row r="12" spans="1:15" s="2" customFormat="1" ht="18" customHeight="1">
      <c r="A12" s="57"/>
      <c r="B12" s="59" t="s">
        <v>1</v>
      </c>
      <c r="C12" s="183"/>
      <c r="D12" s="184"/>
      <c r="E12" s="126" t="s">
        <v>35</v>
      </c>
      <c r="F12" s="59">
        <v>2014</v>
      </c>
      <c r="G12" s="121">
        <f>SUM(G13:G14)</f>
        <v>152120</v>
      </c>
      <c r="H12" s="121">
        <f>SUM(H13:H14)</f>
        <v>152120</v>
      </c>
      <c r="I12" s="121">
        <f>SUM(I13:I14)</f>
        <v>0</v>
      </c>
      <c r="J12" s="121">
        <f>SUM(J13:J14)</f>
        <v>152120</v>
      </c>
      <c r="K12" s="121">
        <f>SUM(K13:K14)</f>
        <v>152120</v>
      </c>
      <c r="L12" s="121"/>
      <c r="M12" s="121"/>
      <c r="N12" s="121"/>
      <c r="O12" s="122"/>
    </row>
    <row r="13" spans="1:15" s="2" customFormat="1" ht="25.5" customHeight="1">
      <c r="A13" s="104">
        <v>1</v>
      </c>
      <c r="B13" s="100" t="s">
        <v>36</v>
      </c>
      <c r="C13" s="170">
        <v>6050</v>
      </c>
      <c r="D13" s="176"/>
      <c r="E13" s="82" t="s">
        <v>38</v>
      </c>
      <c r="F13" s="54">
        <v>2014</v>
      </c>
      <c r="G13" s="39">
        <v>58120</v>
      </c>
      <c r="H13" s="88">
        <v>58120</v>
      </c>
      <c r="I13" s="39"/>
      <c r="J13" s="88">
        <f>H13+I13</f>
        <v>58120</v>
      </c>
      <c r="K13" s="88">
        <v>58120</v>
      </c>
      <c r="L13" s="88"/>
      <c r="M13" s="28"/>
      <c r="N13" s="29"/>
      <c r="O13" s="33" t="s">
        <v>45</v>
      </c>
    </row>
    <row r="14" spans="1:15" s="2" customFormat="1" ht="25.5" customHeight="1">
      <c r="A14" s="106">
        <v>2</v>
      </c>
      <c r="B14" s="100" t="s">
        <v>36</v>
      </c>
      <c r="C14" s="170">
        <v>6050</v>
      </c>
      <c r="D14" s="176"/>
      <c r="E14" s="82" t="s">
        <v>47</v>
      </c>
      <c r="F14" s="54">
        <v>2014</v>
      </c>
      <c r="G14" s="39">
        <v>94000</v>
      </c>
      <c r="H14" s="88">
        <v>94000</v>
      </c>
      <c r="I14" s="39"/>
      <c r="J14" s="88">
        <f>H14+I14</f>
        <v>94000</v>
      </c>
      <c r="K14" s="88">
        <v>94000</v>
      </c>
      <c r="L14" s="88"/>
      <c r="M14" s="28"/>
      <c r="N14" s="29"/>
      <c r="O14" s="33" t="s">
        <v>45</v>
      </c>
    </row>
    <row r="15" spans="1:15" s="2" customFormat="1" ht="17.25" customHeight="1">
      <c r="A15" s="57"/>
      <c r="B15" s="59" t="s">
        <v>1</v>
      </c>
      <c r="C15" s="183"/>
      <c r="D15" s="184"/>
      <c r="E15" s="58" t="s">
        <v>6</v>
      </c>
      <c r="F15" s="59">
        <v>2014</v>
      </c>
      <c r="G15" s="121">
        <f>G16+G19</f>
        <v>408931</v>
      </c>
      <c r="H15" s="121">
        <f>H16+H19</f>
        <v>408931</v>
      </c>
      <c r="I15" s="121">
        <f>I16+I19</f>
        <v>0</v>
      </c>
      <c r="J15" s="121">
        <f>J16+J19</f>
        <v>408931</v>
      </c>
      <c r="K15" s="121">
        <f>K16+K19</f>
        <v>408931</v>
      </c>
      <c r="L15" s="121"/>
      <c r="M15" s="118"/>
      <c r="N15" s="118"/>
      <c r="O15" s="119"/>
    </row>
    <row r="16" spans="1:15" s="3" customFormat="1" ht="16.5" customHeight="1">
      <c r="A16" s="73"/>
      <c r="B16" s="79"/>
      <c r="C16" s="73"/>
      <c r="D16" s="80"/>
      <c r="E16" s="78" t="s">
        <v>26</v>
      </c>
      <c r="F16" s="74"/>
      <c r="G16" s="75">
        <f>SUM(G17:G18)</f>
        <v>134931</v>
      </c>
      <c r="H16" s="75">
        <f>SUM(H17:H18)</f>
        <v>134931</v>
      </c>
      <c r="I16" s="75"/>
      <c r="J16" s="75">
        <f>SUM(J17:J18)</f>
        <v>134931</v>
      </c>
      <c r="K16" s="75">
        <f>SUM(K17:K18)</f>
        <v>134931</v>
      </c>
      <c r="L16" s="75"/>
      <c r="M16" s="75"/>
      <c r="N16" s="75"/>
      <c r="O16" s="76"/>
    </row>
    <row r="17" spans="1:15" s="3" customFormat="1" ht="55.5" customHeight="1">
      <c r="A17" s="68">
        <v>3</v>
      </c>
      <c r="B17" s="27">
        <v>60013</v>
      </c>
      <c r="C17" s="174">
        <v>6050</v>
      </c>
      <c r="D17" s="185"/>
      <c r="E17" s="77" t="s">
        <v>39</v>
      </c>
      <c r="F17" s="54">
        <v>2014</v>
      </c>
      <c r="G17" s="28">
        <v>67035</v>
      </c>
      <c r="H17" s="62">
        <v>67035</v>
      </c>
      <c r="I17" s="28"/>
      <c r="J17" s="62">
        <f>SUM(K17:N17)</f>
        <v>67035</v>
      </c>
      <c r="K17" s="28">
        <v>67035</v>
      </c>
      <c r="L17" s="29"/>
      <c r="M17" s="30"/>
      <c r="N17" s="30"/>
      <c r="O17" s="31" t="s">
        <v>8</v>
      </c>
    </row>
    <row r="18" spans="1:15" s="3" customFormat="1" ht="46.5" customHeight="1">
      <c r="A18" s="68">
        <v>4</v>
      </c>
      <c r="B18" s="27">
        <v>60013</v>
      </c>
      <c r="C18" s="174">
        <v>6050</v>
      </c>
      <c r="D18" s="185"/>
      <c r="E18" s="77" t="s">
        <v>40</v>
      </c>
      <c r="F18" s="54">
        <v>2014</v>
      </c>
      <c r="G18" s="28">
        <v>67896</v>
      </c>
      <c r="H18" s="62">
        <v>67896</v>
      </c>
      <c r="I18" s="28"/>
      <c r="J18" s="62">
        <f>SUM(K18:N18)</f>
        <v>67896</v>
      </c>
      <c r="K18" s="28">
        <v>67896</v>
      </c>
      <c r="L18" s="29"/>
      <c r="M18" s="30"/>
      <c r="N18" s="30"/>
      <c r="O18" s="31" t="s">
        <v>8</v>
      </c>
    </row>
    <row r="19" spans="1:15" s="3" customFormat="1" ht="15.75" customHeight="1">
      <c r="A19" s="73"/>
      <c r="B19" s="79"/>
      <c r="C19" s="73"/>
      <c r="D19" s="80"/>
      <c r="E19" s="78" t="s">
        <v>27</v>
      </c>
      <c r="F19" s="74"/>
      <c r="G19" s="75">
        <f>SUM(G20:G23)</f>
        <v>274000</v>
      </c>
      <c r="H19" s="75">
        <f>SUM(H20:H23)</f>
        <v>274000</v>
      </c>
      <c r="I19" s="75">
        <f>SUM(I20:I23)</f>
        <v>0</v>
      </c>
      <c r="J19" s="75">
        <f>SUM(J20:J23)</f>
        <v>274000</v>
      </c>
      <c r="K19" s="75">
        <f>SUM(K20:K23)</f>
        <v>274000</v>
      </c>
      <c r="L19" s="75"/>
      <c r="M19" s="75"/>
      <c r="N19" s="75"/>
      <c r="O19" s="76"/>
    </row>
    <row r="20" spans="1:15" s="3" customFormat="1" ht="65.25" customHeight="1">
      <c r="A20" s="151">
        <v>6</v>
      </c>
      <c r="B20" s="64">
        <v>60016</v>
      </c>
      <c r="C20" s="172">
        <v>6050</v>
      </c>
      <c r="D20" s="173"/>
      <c r="E20" s="150" t="s">
        <v>58</v>
      </c>
      <c r="F20" s="54">
        <v>2014</v>
      </c>
      <c r="G20" s="65">
        <v>35000</v>
      </c>
      <c r="H20" s="65">
        <v>35000</v>
      </c>
      <c r="I20" s="65"/>
      <c r="J20" s="153">
        <f>H20+I20</f>
        <v>35000</v>
      </c>
      <c r="K20" s="65">
        <v>35000</v>
      </c>
      <c r="L20" s="66"/>
      <c r="M20" s="154"/>
      <c r="N20" s="154"/>
      <c r="O20" s="155" t="s">
        <v>8</v>
      </c>
    </row>
    <row r="21" spans="1:15" s="3" customFormat="1" ht="29.25" customHeight="1">
      <c r="A21" s="152">
        <v>7</v>
      </c>
      <c r="B21" s="64">
        <v>60016</v>
      </c>
      <c r="C21" s="172">
        <v>6060</v>
      </c>
      <c r="D21" s="173"/>
      <c r="E21" s="156" t="s">
        <v>65</v>
      </c>
      <c r="F21" s="54">
        <v>2014</v>
      </c>
      <c r="G21" s="65">
        <v>92000</v>
      </c>
      <c r="H21" s="65">
        <v>92000</v>
      </c>
      <c r="I21" s="65"/>
      <c r="J21" s="153">
        <f>H21+I21</f>
        <v>92000</v>
      </c>
      <c r="K21" s="65">
        <v>92000</v>
      </c>
      <c r="L21" s="66"/>
      <c r="M21" s="154"/>
      <c r="N21" s="154"/>
      <c r="O21" s="155" t="s">
        <v>61</v>
      </c>
    </row>
    <row r="22" spans="1:15" s="3" customFormat="1" ht="24" customHeight="1">
      <c r="A22" s="147">
        <v>8</v>
      </c>
      <c r="B22" s="27">
        <v>60016</v>
      </c>
      <c r="C22" s="174">
        <v>6060</v>
      </c>
      <c r="D22" s="175"/>
      <c r="E22" s="157" t="s">
        <v>62</v>
      </c>
      <c r="F22" s="33">
        <v>2014</v>
      </c>
      <c r="G22" s="28">
        <v>137000</v>
      </c>
      <c r="H22" s="28">
        <v>137000</v>
      </c>
      <c r="I22" s="28"/>
      <c r="J22" s="62">
        <f>H22+I22</f>
        <v>137000</v>
      </c>
      <c r="K22" s="28">
        <v>137000</v>
      </c>
      <c r="L22" s="29"/>
      <c r="M22" s="30"/>
      <c r="N22" s="30"/>
      <c r="O22" s="31" t="s">
        <v>61</v>
      </c>
    </row>
    <row r="23" spans="1:15" s="3" customFormat="1" ht="25.5" customHeight="1">
      <c r="A23" s="162">
        <v>9</v>
      </c>
      <c r="B23" s="27">
        <v>60016</v>
      </c>
      <c r="C23" s="174">
        <v>6060</v>
      </c>
      <c r="D23" s="175"/>
      <c r="E23" s="157" t="s">
        <v>64</v>
      </c>
      <c r="F23" s="33">
        <v>2014</v>
      </c>
      <c r="G23" s="28">
        <v>10000</v>
      </c>
      <c r="H23" s="28">
        <v>10000</v>
      </c>
      <c r="I23" s="28"/>
      <c r="J23" s="62">
        <f>H23+I23</f>
        <v>10000</v>
      </c>
      <c r="K23" s="28">
        <v>10000</v>
      </c>
      <c r="L23" s="29"/>
      <c r="M23" s="30"/>
      <c r="N23" s="30"/>
      <c r="O23" s="31" t="s">
        <v>61</v>
      </c>
    </row>
    <row r="24" spans="1:15" ht="18" customHeight="1">
      <c r="A24" s="163"/>
      <c r="B24" s="59"/>
      <c r="C24" s="177"/>
      <c r="D24" s="178"/>
      <c r="E24" s="99" t="s">
        <v>7</v>
      </c>
      <c r="F24" s="120">
        <v>2014</v>
      </c>
      <c r="G24" s="121">
        <f>SUM(G25:G26)</f>
        <v>221600</v>
      </c>
      <c r="H24" s="121">
        <f>SUM(H25:H26)</f>
        <v>221600</v>
      </c>
      <c r="I24" s="121">
        <f>SUM(I25:I26)</f>
        <v>0</v>
      </c>
      <c r="J24" s="121">
        <f>SUM(J25:J26)</f>
        <v>221600</v>
      </c>
      <c r="K24" s="121">
        <f>SUM(K25:K26)</f>
        <v>221600</v>
      </c>
      <c r="L24" s="122">
        <f>SUM(L25:L25)</f>
        <v>0</v>
      </c>
      <c r="M24" s="119"/>
      <c r="N24" s="119"/>
      <c r="O24" s="61"/>
    </row>
    <row r="25" spans="1:15" ht="17.25" customHeight="1">
      <c r="A25" s="146">
        <v>10</v>
      </c>
      <c r="B25" s="32">
        <v>75023</v>
      </c>
      <c r="C25" s="170">
        <v>6060</v>
      </c>
      <c r="D25" s="171"/>
      <c r="E25" s="81" t="s">
        <v>41</v>
      </c>
      <c r="F25" s="33">
        <v>2014</v>
      </c>
      <c r="G25" s="34">
        <f>J25</f>
        <v>202000</v>
      </c>
      <c r="H25" s="62">
        <v>202000</v>
      </c>
      <c r="I25" s="34"/>
      <c r="J25" s="62">
        <f>H25+I25</f>
        <v>202000</v>
      </c>
      <c r="K25" s="28">
        <f>J25</f>
        <v>202000</v>
      </c>
      <c r="L25" s="29"/>
      <c r="M25" s="143"/>
      <c r="N25" s="143"/>
      <c r="O25" s="33" t="s">
        <v>22</v>
      </c>
    </row>
    <row r="26" spans="1:15" ht="16.5" customHeight="1">
      <c r="A26" s="144">
        <v>11</v>
      </c>
      <c r="B26" s="32">
        <v>75023</v>
      </c>
      <c r="C26" s="170">
        <v>6060</v>
      </c>
      <c r="D26" s="171"/>
      <c r="E26" s="81" t="s">
        <v>42</v>
      </c>
      <c r="F26" s="33">
        <v>2014</v>
      </c>
      <c r="G26" s="34">
        <f>J26</f>
        <v>19600</v>
      </c>
      <c r="H26" s="62">
        <v>19600</v>
      </c>
      <c r="I26" s="34"/>
      <c r="J26" s="62">
        <f>H26+I26</f>
        <v>19600</v>
      </c>
      <c r="K26" s="36">
        <f>J26</f>
        <v>19600</v>
      </c>
      <c r="L26" s="37"/>
      <c r="M26" s="38"/>
      <c r="N26" s="38"/>
      <c r="O26" s="83" t="s">
        <v>22</v>
      </c>
    </row>
    <row r="27" spans="1:15" ht="21" customHeight="1">
      <c r="A27" s="145"/>
      <c r="B27" s="59"/>
      <c r="C27" s="177"/>
      <c r="D27" s="178"/>
      <c r="E27" s="99" t="s">
        <v>31</v>
      </c>
      <c r="F27" s="120">
        <v>2014</v>
      </c>
      <c r="G27" s="121">
        <f>SUM(G28:G34)</f>
        <v>509500</v>
      </c>
      <c r="H27" s="121">
        <f>SUM(H28:H34)</f>
        <v>105000</v>
      </c>
      <c r="I27" s="121">
        <f>SUM(I28:I34)</f>
        <v>404500</v>
      </c>
      <c r="J27" s="121">
        <f>SUM(J28:J34)</f>
        <v>509500</v>
      </c>
      <c r="K27" s="121">
        <f>SUM(K28:K34)</f>
        <v>509500</v>
      </c>
      <c r="L27" s="122"/>
      <c r="M27" s="60"/>
      <c r="N27" s="60"/>
      <c r="O27" s="61"/>
    </row>
    <row r="28" spans="1:15" ht="24.75" customHeight="1">
      <c r="A28" s="92">
        <v>12</v>
      </c>
      <c r="B28" s="32">
        <v>80101</v>
      </c>
      <c r="C28" s="170">
        <v>6050</v>
      </c>
      <c r="D28" s="171"/>
      <c r="E28" s="81" t="s">
        <v>71</v>
      </c>
      <c r="F28" s="54">
        <v>2014</v>
      </c>
      <c r="G28" s="34">
        <v>26000</v>
      </c>
      <c r="H28" s="36"/>
      <c r="I28" s="34">
        <v>26000</v>
      </c>
      <c r="J28" s="62">
        <f aca="true" t="shared" si="0" ref="J28:J34">H28+I28</f>
        <v>26000</v>
      </c>
      <c r="K28" s="36">
        <v>26000</v>
      </c>
      <c r="L28" s="37"/>
      <c r="M28" s="38"/>
      <c r="N28" s="38"/>
      <c r="O28" s="83" t="s">
        <v>34</v>
      </c>
    </row>
    <row r="29" spans="1:15" ht="24.75" customHeight="1">
      <c r="A29" s="164">
        <v>13</v>
      </c>
      <c r="B29" s="32">
        <v>80101</v>
      </c>
      <c r="C29" s="170">
        <v>6060</v>
      </c>
      <c r="D29" s="171"/>
      <c r="E29" s="81" t="s">
        <v>74</v>
      </c>
      <c r="F29" s="54">
        <v>2014</v>
      </c>
      <c r="G29" s="34">
        <v>23500</v>
      </c>
      <c r="H29" s="36"/>
      <c r="I29" s="34">
        <v>23500</v>
      </c>
      <c r="J29" s="62">
        <f t="shared" si="0"/>
        <v>23500</v>
      </c>
      <c r="K29" s="36">
        <v>23500</v>
      </c>
      <c r="L29" s="37"/>
      <c r="M29" s="38"/>
      <c r="N29" s="38"/>
      <c r="O29" s="83" t="s">
        <v>34</v>
      </c>
    </row>
    <row r="30" spans="1:15" ht="24.75" customHeight="1">
      <c r="A30" s="164">
        <v>14</v>
      </c>
      <c r="B30" s="32">
        <v>80101</v>
      </c>
      <c r="C30" s="170">
        <v>6060</v>
      </c>
      <c r="D30" s="171"/>
      <c r="E30" s="81" t="s">
        <v>53</v>
      </c>
      <c r="F30" s="54">
        <v>2014</v>
      </c>
      <c r="G30" s="34">
        <v>31000</v>
      </c>
      <c r="H30" s="36">
        <v>31000</v>
      </c>
      <c r="I30" s="34"/>
      <c r="J30" s="62">
        <f t="shared" si="0"/>
        <v>31000</v>
      </c>
      <c r="K30" s="36">
        <v>31000</v>
      </c>
      <c r="L30" s="37"/>
      <c r="M30" s="38"/>
      <c r="N30" s="38"/>
      <c r="O30" s="83" t="s">
        <v>34</v>
      </c>
    </row>
    <row r="31" spans="1:15" ht="24.75" customHeight="1">
      <c r="A31" s="165">
        <v>15</v>
      </c>
      <c r="B31" s="32">
        <v>80101</v>
      </c>
      <c r="C31" s="170">
        <v>6060</v>
      </c>
      <c r="D31" s="171"/>
      <c r="E31" s="81" t="s">
        <v>59</v>
      </c>
      <c r="F31" s="33">
        <v>2014</v>
      </c>
      <c r="G31" s="34">
        <v>15000</v>
      </c>
      <c r="H31" s="28">
        <v>15000</v>
      </c>
      <c r="I31" s="34"/>
      <c r="J31" s="62">
        <f t="shared" si="0"/>
        <v>15000</v>
      </c>
      <c r="K31" s="28">
        <v>15000</v>
      </c>
      <c r="L31" s="29"/>
      <c r="M31" s="143"/>
      <c r="N31" s="143"/>
      <c r="O31" s="33" t="s">
        <v>34</v>
      </c>
    </row>
    <row r="32" spans="1:15" ht="24.75" customHeight="1">
      <c r="A32" s="165">
        <v>16</v>
      </c>
      <c r="B32" s="32">
        <v>80104</v>
      </c>
      <c r="C32" s="170">
        <v>6050</v>
      </c>
      <c r="D32" s="171"/>
      <c r="E32" s="81" t="s">
        <v>75</v>
      </c>
      <c r="F32" s="54">
        <v>2014</v>
      </c>
      <c r="G32" s="34">
        <v>200000</v>
      </c>
      <c r="H32" s="36"/>
      <c r="I32" s="34">
        <v>200000</v>
      </c>
      <c r="J32" s="62">
        <f t="shared" si="0"/>
        <v>200000</v>
      </c>
      <c r="K32" s="36">
        <v>200000</v>
      </c>
      <c r="L32" s="37"/>
      <c r="M32" s="38"/>
      <c r="N32" s="38"/>
      <c r="O32" s="83" t="s">
        <v>70</v>
      </c>
    </row>
    <row r="33" spans="1:15" ht="26.25" customHeight="1">
      <c r="A33" s="165">
        <v>17</v>
      </c>
      <c r="B33" s="32">
        <v>80148</v>
      </c>
      <c r="C33" s="170">
        <v>6050</v>
      </c>
      <c r="D33" s="171"/>
      <c r="E33" s="81" t="s">
        <v>76</v>
      </c>
      <c r="F33" s="33">
        <v>2014</v>
      </c>
      <c r="G33" s="34">
        <v>155000</v>
      </c>
      <c r="H33" s="28"/>
      <c r="I33" s="34">
        <v>155000</v>
      </c>
      <c r="J33" s="62">
        <f t="shared" si="0"/>
        <v>155000</v>
      </c>
      <c r="K33" s="28">
        <v>155000</v>
      </c>
      <c r="L33" s="29"/>
      <c r="M33" s="143"/>
      <c r="N33" s="143"/>
      <c r="O33" s="83" t="s">
        <v>70</v>
      </c>
    </row>
    <row r="34" spans="1:15" ht="26.25" customHeight="1">
      <c r="A34" s="165">
        <v>18</v>
      </c>
      <c r="B34" s="32">
        <v>80148</v>
      </c>
      <c r="C34" s="170">
        <v>6060</v>
      </c>
      <c r="D34" s="171"/>
      <c r="E34" s="81" t="s">
        <v>57</v>
      </c>
      <c r="F34" s="33">
        <v>2014</v>
      </c>
      <c r="G34" s="34">
        <v>59000</v>
      </c>
      <c r="H34" s="28">
        <v>59000</v>
      </c>
      <c r="I34" s="34"/>
      <c r="J34" s="62">
        <f t="shared" si="0"/>
        <v>59000</v>
      </c>
      <c r="K34" s="28">
        <v>59000</v>
      </c>
      <c r="L34" s="29"/>
      <c r="M34" s="143"/>
      <c r="N34" s="143"/>
      <c r="O34" s="33" t="s">
        <v>34</v>
      </c>
    </row>
    <row r="35" spans="1:16" ht="18.75" customHeight="1">
      <c r="A35" s="105"/>
      <c r="B35" s="59"/>
      <c r="C35" s="177"/>
      <c r="D35" s="178"/>
      <c r="E35" s="99" t="s">
        <v>32</v>
      </c>
      <c r="F35" s="120">
        <v>2014</v>
      </c>
      <c r="G35" s="121">
        <f>G38+G36</f>
        <v>272078</v>
      </c>
      <c r="H35" s="121">
        <f>H38+H36</f>
        <v>272078</v>
      </c>
      <c r="I35" s="121">
        <f>I38+I36</f>
        <v>0</v>
      </c>
      <c r="J35" s="121">
        <f>J38+J36</f>
        <v>272078</v>
      </c>
      <c r="K35" s="121">
        <f>K38+K36</f>
        <v>272078</v>
      </c>
      <c r="L35" s="60"/>
      <c r="M35" s="60"/>
      <c r="N35" s="60"/>
      <c r="O35" s="61"/>
      <c r="P35" s="4"/>
    </row>
    <row r="36" spans="1:16" ht="17.25" customHeight="1">
      <c r="A36" s="107"/>
      <c r="B36" s="108"/>
      <c r="C36" s="109"/>
      <c r="D36" s="110"/>
      <c r="E36" s="116" t="s">
        <v>43</v>
      </c>
      <c r="F36" s="111"/>
      <c r="G36" s="112">
        <f>G37</f>
        <v>30000</v>
      </c>
      <c r="H36" s="112">
        <f>H37</f>
        <v>30000</v>
      </c>
      <c r="I36" s="112">
        <f>I37</f>
        <v>0</v>
      </c>
      <c r="J36" s="112">
        <f>J37</f>
        <v>30000</v>
      </c>
      <c r="K36" s="112">
        <f>K37</f>
        <v>30000</v>
      </c>
      <c r="L36" s="113"/>
      <c r="M36" s="114"/>
      <c r="N36" s="114"/>
      <c r="O36" s="115"/>
      <c r="P36" s="4"/>
    </row>
    <row r="37" spans="1:16" ht="25.5" customHeight="1">
      <c r="A37" s="140">
        <v>19</v>
      </c>
      <c r="B37" s="32">
        <v>90002</v>
      </c>
      <c r="C37" s="170">
        <v>6050</v>
      </c>
      <c r="D37" s="176"/>
      <c r="E37" s="81" t="s">
        <v>48</v>
      </c>
      <c r="F37" s="33">
        <v>2014</v>
      </c>
      <c r="G37" s="34">
        <v>30000</v>
      </c>
      <c r="H37" s="117">
        <v>30000</v>
      </c>
      <c r="I37" s="34"/>
      <c r="J37" s="117">
        <f>H37+I37</f>
        <v>30000</v>
      </c>
      <c r="K37" s="117">
        <v>30000</v>
      </c>
      <c r="L37" s="117"/>
      <c r="M37" s="28"/>
      <c r="N37" s="29"/>
      <c r="O37" s="33" t="s">
        <v>49</v>
      </c>
      <c r="P37" s="4"/>
    </row>
    <row r="38" spans="1:16" ht="18" customHeight="1">
      <c r="A38" s="107"/>
      <c r="B38" s="108"/>
      <c r="C38" s="109"/>
      <c r="D38" s="110"/>
      <c r="E38" s="116" t="s">
        <v>37</v>
      </c>
      <c r="F38" s="111"/>
      <c r="G38" s="112">
        <f>SUM(G39:G43)</f>
        <v>242078</v>
      </c>
      <c r="H38" s="112">
        <f>SUM(H39:H43)</f>
        <v>242078</v>
      </c>
      <c r="I38" s="112">
        <f>SUM(I39:I43)</f>
        <v>0</v>
      </c>
      <c r="J38" s="112">
        <f>SUM(J39:J43)</f>
        <v>242078</v>
      </c>
      <c r="K38" s="112">
        <f>SUM(K39:K43)</f>
        <v>242078</v>
      </c>
      <c r="L38" s="113"/>
      <c r="M38" s="114"/>
      <c r="N38" s="114"/>
      <c r="O38" s="115"/>
      <c r="P38" s="4"/>
    </row>
    <row r="39" spans="1:16" ht="31.5" customHeight="1">
      <c r="A39" s="146">
        <v>20</v>
      </c>
      <c r="B39" s="32">
        <v>90015</v>
      </c>
      <c r="C39" s="170">
        <v>6050</v>
      </c>
      <c r="D39" s="176"/>
      <c r="E39" s="81" t="s">
        <v>66</v>
      </c>
      <c r="F39" s="33">
        <v>2014</v>
      </c>
      <c r="G39" s="34">
        <v>8000</v>
      </c>
      <c r="H39" s="117">
        <v>8000</v>
      </c>
      <c r="I39" s="34"/>
      <c r="J39" s="117">
        <f>H39+I39</f>
        <v>8000</v>
      </c>
      <c r="K39" s="117">
        <f>J39</f>
        <v>8000</v>
      </c>
      <c r="L39" s="117"/>
      <c r="M39" s="28"/>
      <c r="N39" s="29"/>
      <c r="O39" s="33" t="s">
        <v>8</v>
      </c>
      <c r="P39" s="4"/>
    </row>
    <row r="40" spans="1:16" ht="30" customHeight="1">
      <c r="A40" s="146">
        <v>21</v>
      </c>
      <c r="B40" s="32">
        <v>90015</v>
      </c>
      <c r="C40" s="170">
        <v>6050</v>
      </c>
      <c r="D40" s="176"/>
      <c r="E40" s="81" t="s">
        <v>52</v>
      </c>
      <c r="F40" s="33">
        <v>2014</v>
      </c>
      <c r="G40" s="34">
        <v>53912</v>
      </c>
      <c r="H40" s="117">
        <v>53912</v>
      </c>
      <c r="I40" s="34"/>
      <c r="J40" s="117">
        <f>H40+I40</f>
        <v>53912</v>
      </c>
      <c r="K40" s="117">
        <v>53912</v>
      </c>
      <c r="L40" s="117"/>
      <c r="M40" s="28"/>
      <c r="N40" s="29"/>
      <c r="O40" s="33" t="s">
        <v>8</v>
      </c>
      <c r="P40" s="4"/>
    </row>
    <row r="41" spans="1:16" ht="30.75" customHeight="1">
      <c r="A41" s="165">
        <v>22</v>
      </c>
      <c r="B41" s="32">
        <v>90015</v>
      </c>
      <c r="C41" s="170">
        <v>6050</v>
      </c>
      <c r="D41" s="176"/>
      <c r="E41" s="81" t="s">
        <v>63</v>
      </c>
      <c r="F41" s="33">
        <v>2014</v>
      </c>
      <c r="G41" s="34">
        <v>8000</v>
      </c>
      <c r="H41" s="117">
        <v>8000</v>
      </c>
      <c r="I41" s="34"/>
      <c r="J41" s="117">
        <f>H41+I41</f>
        <v>8000</v>
      </c>
      <c r="K41" s="117">
        <f>J41</f>
        <v>8000</v>
      </c>
      <c r="L41" s="117"/>
      <c r="M41" s="28"/>
      <c r="N41" s="29"/>
      <c r="O41" s="33" t="s">
        <v>8</v>
      </c>
      <c r="P41" s="4"/>
    </row>
    <row r="42" spans="1:16" ht="29.25" customHeight="1">
      <c r="A42" s="165">
        <v>23</v>
      </c>
      <c r="B42" s="32">
        <v>90015</v>
      </c>
      <c r="C42" s="170">
        <v>6050</v>
      </c>
      <c r="D42" s="176"/>
      <c r="E42" s="81" t="s">
        <v>51</v>
      </c>
      <c r="F42" s="33">
        <v>2014</v>
      </c>
      <c r="G42" s="34">
        <v>105746</v>
      </c>
      <c r="H42" s="117">
        <v>105746</v>
      </c>
      <c r="I42" s="34"/>
      <c r="J42" s="117">
        <f>H42+I42</f>
        <v>105746</v>
      </c>
      <c r="K42" s="117">
        <f>J42</f>
        <v>105746</v>
      </c>
      <c r="L42" s="117"/>
      <c r="M42" s="28"/>
      <c r="N42" s="29"/>
      <c r="O42" s="33" t="s">
        <v>8</v>
      </c>
      <c r="P42" s="4"/>
    </row>
    <row r="43" spans="1:16" ht="27" customHeight="1">
      <c r="A43" s="165">
        <v>24</v>
      </c>
      <c r="B43" s="32">
        <v>90015</v>
      </c>
      <c r="C43" s="170">
        <v>6050</v>
      </c>
      <c r="D43" s="176"/>
      <c r="E43" s="81" t="s">
        <v>60</v>
      </c>
      <c r="F43" s="33">
        <v>2014</v>
      </c>
      <c r="G43" s="34">
        <v>66420</v>
      </c>
      <c r="H43" s="117">
        <v>66420</v>
      </c>
      <c r="I43" s="34"/>
      <c r="J43" s="117">
        <f>H43+I43</f>
        <v>66420</v>
      </c>
      <c r="K43" s="117">
        <v>66420</v>
      </c>
      <c r="L43" s="117"/>
      <c r="M43" s="28"/>
      <c r="N43" s="29"/>
      <c r="O43" s="33" t="s">
        <v>8</v>
      </c>
      <c r="P43" s="4"/>
    </row>
    <row r="44" spans="1:16" ht="18.75" customHeight="1">
      <c r="A44" s="57"/>
      <c r="B44" s="59" t="s">
        <v>1</v>
      </c>
      <c r="C44" s="183"/>
      <c r="D44" s="184"/>
      <c r="E44" s="126" t="s">
        <v>44</v>
      </c>
      <c r="F44" s="59">
        <v>2014</v>
      </c>
      <c r="G44" s="121">
        <f>SUM(G45:G46)</f>
        <v>69000</v>
      </c>
      <c r="H44" s="121">
        <f>SUM(H45:H46)</f>
        <v>69000</v>
      </c>
      <c r="I44" s="121">
        <f>SUM(I45:I46)</f>
        <v>0</v>
      </c>
      <c r="J44" s="121">
        <f>SUM(J45:J46)</f>
        <v>69000</v>
      </c>
      <c r="K44" s="121">
        <f>SUM(K45:K46)</f>
        <v>69000</v>
      </c>
      <c r="L44" s="121"/>
      <c r="M44" s="121"/>
      <c r="N44" s="121"/>
      <c r="O44" s="122"/>
      <c r="P44" s="4"/>
    </row>
    <row r="45" spans="1:16" ht="18.75" customHeight="1">
      <c r="A45" s="141">
        <v>25</v>
      </c>
      <c r="B45" s="142">
        <v>92605</v>
      </c>
      <c r="C45" s="170">
        <v>6060</v>
      </c>
      <c r="D45" s="176"/>
      <c r="E45" s="81" t="s">
        <v>46</v>
      </c>
      <c r="F45" s="33">
        <v>2014</v>
      </c>
      <c r="G45" s="34">
        <v>69000</v>
      </c>
      <c r="H45" s="117">
        <v>69000</v>
      </c>
      <c r="I45" s="34"/>
      <c r="J45" s="117">
        <f>H45+I45</f>
        <v>69000</v>
      </c>
      <c r="K45" s="117">
        <v>69000</v>
      </c>
      <c r="L45" s="117"/>
      <c r="M45" s="28"/>
      <c r="N45" s="29"/>
      <c r="O45" s="33" t="s">
        <v>34</v>
      </c>
      <c r="P45" s="4"/>
    </row>
    <row r="46" spans="1:16" ht="9" customHeight="1">
      <c r="A46" s="101"/>
      <c r="B46" s="101"/>
      <c r="C46" s="101"/>
      <c r="D46" s="101"/>
      <c r="E46" s="102"/>
      <c r="F46" s="103"/>
      <c r="G46" s="148"/>
      <c r="H46" s="148"/>
      <c r="I46" s="148"/>
      <c r="J46" s="148"/>
      <c r="K46" s="148"/>
      <c r="L46" s="148"/>
      <c r="M46" s="148"/>
      <c r="N46" s="149"/>
      <c r="O46" s="103"/>
      <c r="P46" s="4"/>
    </row>
    <row r="47" spans="1:16" ht="4.5" customHeight="1" hidden="1">
      <c r="A47" s="101"/>
      <c r="B47" s="101"/>
      <c r="C47" s="101"/>
      <c r="D47" s="101"/>
      <c r="E47" s="102"/>
      <c r="F47" s="103"/>
      <c r="G47" s="148"/>
      <c r="H47" s="148"/>
      <c r="I47" s="148"/>
      <c r="J47" s="148"/>
      <c r="K47" s="148"/>
      <c r="L47" s="148"/>
      <c r="M47" s="148"/>
      <c r="N47" s="149"/>
      <c r="O47" s="103"/>
      <c r="P47" s="4"/>
    </row>
    <row r="48" spans="1:15" ht="21" customHeight="1">
      <c r="A48" s="55" t="s">
        <v>18</v>
      </c>
      <c r="B48" s="95" t="s">
        <v>14</v>
      </c>
      <c r="C48" s="96"/>
      <c r="D48" s="96"/>
      <c r="E48" s="97"/>
      <c r="F48" s="127">
        <v>2014</v>
      </c>
      <c r="G48" s="128">
        <f>SUM(G49:G53)</f>
        <v>1765604</v>
      </c>
      <c r="H48" s="128">
        <f>SUM(H49:H53)</f>
        <v>1755604</v>
      </c>
      <c r="I48" s="128">
        <f>SUM(I49:I53)</f>
        <v>10000</v>
      </c>
      <c r="J48" s="128">
        <f>SUM(J49:J53)</f>
        <v>1765604</v>
      </c>
      <c r="K48" s="128">
        <f>SUM(K49:K53)</f>
        <v>1765604</v>
      </c>
      <c r="L48" s="98"/>
      <c r="M48" s="98"/>
      <c r="N48" s="98"/>
      <c r="O48" s="98"/>
    </row>
    <row r="49" spans="1:15" ht="29.25" customHeight="1">
      <c r="A49" s="68">
        <v>26</v>
      </c>
      <c r="B49" s="32">
        <v>60013</v>
      </c>
      <c r="C49" s="170">
        <v>6300</v>
      </c>
      <c r="D49" s="176"/>
      <c r="E49" s="81" t="s">
        <v>21</v>
      </c>
      <c r="F49" s="54">
        <v>2014</v>
      </c>
      <c r="G49" s="34">
        <v>699304</v>
      </c>
      <c r="H49" s="63">
        <v>699304</v>
      </c>
      <c r="I49" s="93"/>
      <c r="J49" s="63">
        <f>K49</f>
        <v>699304</v>
      </c>
      <c r="K49" s="28">
        <v>699304</v>
      </c>
      <c r="L49" s="29"/>
      <c r="M49" s="40"/>
      <c r="N49" s="29"/>
      <c r="O49" s="33" t="s">
        <v>8</v>
      </c>
    </row>
    <row r="50" spans="1:15" ht="26.25" customHeight="1">
      <c r="A50" s="64">
        <v>27</v>
      </c>
      <c r="B50" s="35">
        <v>60013</v>
      </c>
      <c r="C50" s="168">
        <v>6300</v>
      </c>
      <c r="D50" s="169"/>
      <c r="E50" s="82" t="s">
        <v>15</v>
      </c>
      <c r="F50" s="54">
        <v>2014</v>
      </c>
      <c r="G50" s="39">
        <v>100000</v>
      </c>
      <c r="H50" s="62">
        <v>100000</v>
      </c>
      <c r="I50" s="39"/>
      <c r="J50" s="62">
        <f>K50</f>
        <v>100000</v>
      </c>
      <c r="K50" s="65">
        <v>100000</v>
      </c>
      <c r="L50" s="66"/>
      <c r="M50" s="67"/>
      <c r="N50" s="66"/>
      <c r="O50" s="33" t="s">
        <v>8</v>
      </c>
    </row>
    <row r="51" spans="1:15" ht="78.75" customHeight="1">
      <c r="A51" s="64">
        <v>28</v>
      </c>
      <c r="B51" s="35">
        <v>60013</v>
      </c>
      <c r="C51" s="168">
        <v>6300</v>
      </c>
      <c r="D51" s="169"/>
      <c r="E51" s="161" t="s">
        <v>69</v>
      </c>
      <c r="F51" s="54">
        <v>2014</v>
      </c>
      <c r="G51" s="39">
        <v>923800</v>
      </c>
      <c r="H51" s="62">
        <v>923800</v>
      </c>
      <c r="I51" s="39"/>
      <c r="J51" s="62">
        <v>923800</v>
      </c>
      <c r="K51" s="65">
        <v>923800</v>
      </c>
      <c r="L51" s="66"/>
      <c r="M51" s="67"/>
      <c r="N51" s="66"/>
      <c r="O51" s="33" t="s">
        <v>8</v>
      </c>
    </row>
    <row r="52" spans="1:15" ht="35.25" customHeight="1">
      <c r="A52" s="166">
        <v>29</v>
      </c>
      <c r="B52" s="167">
        <v>75404</v>
      </c>
      <c r="C52" s="168">
        <v>6170</v>
      </c>
      <c r="D52" s="169"/>
      <c r="E52" s="160" t="s">
        <v>68</v>
      </c>
      <c r="F52" s="54">
        <v>2014</v>
      </c>
      <c r="G52" s="39">
        <v>32500</v>
      </c>
      <c r="H52" s="62">
        <v>32500</v>
      </c>
      <c r="I52" s="39"/>
      <c r="J52" s="62">
        <f>K52</f>
        <v>32500</v>
      </c>
      <c r="K52" s="65">
        <v>32500</v>
      </c>
      <c r="L52" s="66"/>
      <c r="M52" s="67"/>
      <c r="N52" s="66"/>
      <c r="O52" s="33" t="s">
        <v>67</v>
      </c>
    </row>
    <row r="53" spans="1:15" ht="39.75" customHeight="1">
      <c r="A53" s="158">
        <v>30</v>
      </c>
      <c r="B53" s="159">
        <v>75411</v>
      </c>
      <c r="C53" s="168">
        <v>6170</v>
      </c>
      <c r="D53" s="169"/>
      <c r="E53" s="160" t="s">
        <v>77</v>
      </c>
      <c r="F53" s="54">
        <v>2014</v>
      </c>
      <c r="G53" s="39">
        <v>10000</v>
      </c>
      <c r="H53" s="62"/>
      <c r="I53" s="39">
        <v>10000</v>
      </c>
      <c r="J53" s="62">
        <f>I53</f>
        <v>10000</v>
      </c>
      <c r="K53" s="65">
        <v>10000</v>
      </c>
      <c r="L53" s="66"/>
      <c r="M53" s="67"/>
      <c r="N53" s="66"/>
      <c r="O53" s="33" t="s">
        <v>67</v>
      </c>
    </row>
    <row r="54" spans="1:15" ht="21" customHeight="1">
      <c r="A54" s="84" t="s">
        <v>25</v>
      </c>
      <c r="B54" s="85" t="s">
        <v>30</v>
      </c>
      <c r="C54" s="86"/>
      <c r="D54" s="86"/>
      <c r="E54" s="87"/>
      <c r="F54" s="129"/>
      <c r="G54" s="130">
        <f>G48+G11</f>
        <v>3398833</v>
      </c>
      <c r="H54" s="130">
        <f>H48+H11</f>
        <v>2984333</v>
      </c>
      <c r="I54" s="130">
        <f>I48+I11</f>
        <v>414500</v>
      </c>
      <c r="J54" s="130">
        <f>J48+J11</f>
        <v>3398833</v>
      </c>
      <c r="K54" s="130">
        <f>K48+K11</f>
        <v>3398833</v>
      </c>
      <c r="L54" s="131"/>
      <c r="M54" s="131"/>
      <c r="N54" s="131"/>
      <c r="O54" s="132"/>
    </row>
    <row r="55" spans="1:15" ht="18" customHeight="1" thickBot="1">
      <c r="A55" s="72" t="s">
        <v>28</v>
      </c>
      <c r="B55" s="69" t="s">
        <v>24</v>
      </c>
      <c r="C55" s="70"/>
      <c r="D55" s="70"/>
      <c r="E55" s="71"/>
      <c r="F55" s="133"/>
      <c r="G55" s="134">
        <v>56747762</v>
      </c>
      <c r="H55" s="134">
        <v>8179760</v>
      </c>
      <c r="I55" s="134">
        <v>105000</v>
      </c>
      <c r="J55" s="134">
        <f>H55+I55</f>
        <v>8284760</v>
      </c>
      <c r="K55" s="134">
        <f>J55-N55</f>
        <v>7196419</v>
      </c>
      <c r="L55" s="135"/>
      <c r="M55" s="135"/>
      <c r="N55" s="135">
        <v>1088341</v>
      </c>
      <c r="O55" s="136"/>
    </row>
    <row r="56" spans="1:15" ht="22.5" customHeight="1" thickBot="1" thickTop="1">
      <c r="A56" s="180" t="s">
        <v>29</v>
      </c>
      <c r="B56" s="181"/>
      <c r="C56" s="181"/>
      <c r="D56" s="181"/>
      <c r="E56" s="182"/>
      <c r="F56" s="137"/>
      <c r="G56" s="138">
        <f>G54+G55</f>
        <v>60146595</v>
      </c>
      <c r="H56" s="138">
        <f>H54+H55</f>
        <v>11164093</v>
      </c>
      <c r="I56" s="138">
        <f>I54+I55</f>
        <v>519500</v>
      </c>
      <c r="J56" s="138">
        <f>J54+J55</f>
        <v>11683593</v>
      </c>
      <c r="K56" s="138">
        <f>K54+K55</f>
        <v>10595252</v>
      </c>
      <c r="L56" s="138">
        <f>L48+L11</f>
        <v>0</v>
      </c>
      <c r="M56" s="138">
        <f>M48+M11</f>
        <v>0</v>
      </c>
      <c r="N56" s="138">
        <f>N55</f>
        <v>1088341</v>
      </c>
      <c r="O56" s="139">
        <f>O48+O4</f>
        <v>0</v>
      </c>
    </row>
    <row r="57" spans="1:15" ht="22.5" customHeight="1" thickTop="1">
      <c r="A57" s="41"/>
      <c r="B57" s="41"/>
      <c r="C57" s="41"/>
      <c r="D57" s="41"/>
      <c r="E57" s="42"/>
      <c r="F57" s="43"/>
      <c r="G57" s="44"/>
      <c r="H57" s="44"/>
      <c r="I57" s="44"/>
      <c r="J57" s="50"/>
      <c r="K57" s="45"/>
      <c r="L57" s="46"/>
      <c r="M57" s="47"/>
      <c r="N57" s="47"/>
      <c r="O57" s="48"/>
    </row>
    <row r="58" spans="1:15" ht="22.5" customHeight="1">
      <c r="A58" s="12"/>
      <c r="B58" s="12"/>
      <c r="C58" s="12"/>
      <c r="D58" s="12"/>
      <c r="E58" s="13"/>
      <c r="F58" s="14"/>
      <c r="G58" s="16"/>
      <c r="H58" s="16"/>
      <c r="I58" s="16"/>
      <c r="J58" s="51"/>
      <c r="K58" s="17"/>
      <c r="L58" s="15"/>
      <c r="M58" s="49"/>
      <c r="N58" s="49"/>
      <c r="O58" s="5"/>
    </row>
    <row r="59" spans="1:15" ht="22.5" customHeight="1">
      <c r="A59" s="12"/>
      <c r="B59" s="12"/>
      <c r="C59" s="12"/>
      <c r="D59" s="12"/>
      <c r="E59" s="13"/>
      <c r="F59" s="14"/>
      <c r="G59" s="16"/>
      <c r="H59" s="16"/>
      <c r="I59" s="16"/>
      <c r="J59" s="51"/>
      <c r="K59" s="17"/>
      <c r="L59" s="15"/>
      <c r="M59" s="49"/>
      <c r="N59" s="49"/>
      <c r="O59" s="5"/>
    </row>
    <row r="60" spans="1:15" ht="22.5" customHeight="1">
      <c r="A60" s="12"/>
      <c r="B60" s="12"/>
      <c r="C60" s="12"/>
      <c r="D60" s="12"/>
      <c r="E60" s="13"/>
      <c r="F60" s="14"/>
      <c r="G60" s="16"/>
      <c r="H60" s="16"/>
      <c r="I60" s="16"/>
      <c r="J60" s="51"/>
      <c r="K60" s="17"/>
      <c r="L60" s="15"/>
      <c r="M60" s="49"/>
      <c r="N60" s="49"/>
      <c r="O60" s="5"/>
    </row>
    <row r="61" spans="1:15" ht="4.5" customHeight="1">
      <c r="A61" s="12"/>
      <c r="B61" s="12"/>
      <c r="C61" s="12"/>
      <c r="D61" s="12"/>
      <c r="E61" s="13"/>
      <c r="F61" s="14"/>
      <c r="G61" s="16"/>
      <c r="H61" s="16"/>
      <c r="I61" s="16"/>
      <c r="J61" s="51"/>
      <c r="K61" s="17"/>
      <c r="L61" s="15"/>
      <c r="M61" s="49"/>
      <c r="N61" s="49"/>
      <c r="O61" s="5"/>
    </row>
    <row r="62" ht="25.5" customHeight="1">
      <c r="J62" s="52"/>
    </row>
    <row r="63" spans="1:15" ht="13.5" customHeight="1">
      <c r="A63" s="179"/>
      <c r="B63" s="179"/>
      <c r="C63" s="179"/>
      <c r="D63" s="179"/>
      <c r="E63" s="179"/>
      <c r="F63" s="179"/>
      <c r="G63" s="179"/>
      <c r="H63" s="11"/>
      <c r="I63" s="11"/>
      <c r="J63" s="11"/>
      <c r="K63" s="6"/>
      <c r="L63" s="8"/>
      <c r="M63" s="8"/>
      <c r="N63" s="8"/>
      <c r="O63" s="8"/>
    </row>
    <row r="64" spans="1:15" ht="13.5" customHeight="1">
      <c r="A64" s="7"/>
      <c r="B64" s="9"/>
      <c r="C64" s="9"/>
      <c r="D64" s="9"/>
      <c r="E64" s="10"/>
      <c r="F64" s="10"/>
      <c r="G64" s="10"/>
      <c r="H64" s="10"/>
      <c r="I64" s="10"/>
      <c r="J64" s="10"/>
      <c r="K64" s="6"/>
      <c r="L64" s="8"/>
      <c r="M64" s="8"/>
      <c r="N64" s="8"/>
      <c r="O64" s="8"/>
    </row>
    <row r="65" spans="1:15" ht="13.5" customHeight="1">
      <c r="A65" s="7"/>
      <c r="B65" s="9"/>
      <c r="C65" s="9"/>
      <c r="D65" s="9"/>
      <c r="E65" s="10"/>
      <c r="F65" s="10"/>
      <c r="G65" s="10"/>
      <c r="H65" s="10"/>
      <c r="I65" s="10"/>
      <c r="J65" s="10"/>
      <c r="K65" s="6"/>
      <c r="L65" s="8"/>
      <c r="M65" s="8"/>
      <c r="N65" s="8"/>
      <c r="O65" s="8"/>
    </row>
    <row r="66" spans="1:15" ht="12">
      <c r="A66" s="7"/>
      <c r="B66" s="9"/>
      <c r="C66" s="9"/>
      <c r="D66" s="9"/>
      <c r="E66" s="9"/>
      <c r="F66" s="9"/>
      <c r="G66" s="9"/>
      <c r="H66" s="9"/>
      <c r="I66" s="9"/>
      <c r="J66" s="9"/>
      <c r="K66" s="6"/>
      <c r="L66" s="6"/>
      <c r="M66" s="6"/>
      <c r="N66" s="6"/>
      <c r="O66" s="6"/>
    </row>
  </sheetData>
  <sheetProtection/>
  <mergeCells count="51">
    <mergeCell ref="O8:O9"/>
    <mergeCell ref="K8:N8"/>
    <mergeCell ref="C14:D14"/>
    <mergeCell ref="C17:D17"/>
    <mergeCell ref="C11:D11"/>
    <mergeCell ref="E8:E9"/>
    <mergeCell ref="C13:D13"/>
    <mergeCell ref="A6:N6"/>
    <mergeCell ref="G8:G9"/>
    <mergeCell ref="A8:A9"/>
    <mergeCell ref="B8:B9"/>
    <mergeCell ref="F8:F9"/>
    <mergeCell ref="J8:J9"/>
    <mergeCell ref="C8:D9"/>
    <mergeCell ref="I8:I9"/>
    <mergeCell ref="H8:H9"/>
    <mergeCell ref="C26:D26"/>
    <mergeCell ref="C10:D10"/>
    <mergeCell ref="C15:D15"/>
    <mergeCell ref="C12:D12"/>
    <mergeCell ref="C35:D35"/>
    <mergeCell ref="C31:D31"/>
    <mergeCell ref="C20:D20"/>
    <mergeCell ref="C34:D34"/>
    <mergeCell ref="C44:D44"/>
    <mergeCell ref="C53:D53"/>
    <mergeCell ref="C43:D43"/>
    <mergeCell ref="C28:D28"/>
    <mergeCell ref="C18:D18"/>
    <mergeCell ref="C51:D51"/>
    <mergeCell ref="C45:D45"/>
    <mergeCell ref="C24:D24"/>
    <mergeCell ref="C37:D37"/>
    <mergeCell ref="C32:D32"/>
    <mergeCell ref="A63:G63"/>
    <mergeCell ref="C25:D25"/>
    <mergeCell ref="A56:E56"/>
    <mergeCell ref="C49:D49"/>
    <mergeCell ref="C50:D50"/>
    <mergeCell ref="C33:D33"/>
    <mergeCell ref="C27:D27"/>
    <mergeCell ref="C52:D52"/>
    <mergeCell ref="C30:D30"/>
    <mergeCell ref="C29:D29"/>
    <mergeCell ref="C21:D21"/>
    <mergeCell ref="C23:D23"/>
    <mergeCell ref="C41:D41"/>
    <mergeCell ref="C42:D42"/>
    <mergeCell ref="C40:D40"/>
    <mergeCell ref="C39:D39"/>
    <mergeCell ref="C22:D22"/>
  </mergeCells>
  <printOptions horizontalCentered="1"/>
  <pageMargins left="0.15748031496062992" right="0.15748031496062992" top="0.5511811023622047" bottom="0.5511811023622047" header="0.31496062992125984" footer="0.2362204724409449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2014-04-16T06:14:44Z</cp:lastPrinted>
  <dcterms:created xsi:type="dcterms:W3CDTF">2002-08-13T10:14:59Z</dcterms:created>
  <dcterms:modified xsi:type="dcterms:W3CDTF">2014-04-25T09:36:27Z</dcterms:modified>
  <cp:category/>
  <cp:version/>
  <cp:contentType/>
  <cp:contentStatus/>
</cp:coreProperties>
</file>