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<sst xmlns="http://schemas.openxmlformats.org/spreadsheetml/2006/main" count="253" uniqueCount="105">
  <si>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</si>
  <si>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</si>
  <si>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</si>
  <si>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</si>
  <si>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</si>
  <si>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</si>
  <si>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</si>
  <si>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</si>
  <si>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</si>
  <si>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</si>
  <si>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</si>
  <si>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</si>
  <si>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</si>
  <si>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</si>
  <si>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</si>
  <si>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</si>
  <si>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</si>
  <si>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</si>
  <si>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</si>
  <si>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</si>
  <si>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</si>
  <si>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</si>
  <si>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</si>
  <si>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</si>
  <si>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</si>
  <si>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</si>
  <si>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Budżet państwa</t>
  </si>
  <si>
    <t>Budżet gminy</t>
  </si>
  <si>
    <t>750;75095</t>
  </si>
  <si>
    <t>,</t>
  </si>
  <si>
    <t>Stworzenie warunków dla sprawnego wdrażania instrumentu Zintegrowanych Inwestycji Terytorialnych dla Warszawskiego Obszaru Funkcjonalnego</t>
  </si>
  <si>
    <t>Program Operacyjny Pomoc Techniczna 2014-2020</t>
  </si>
  <si>
    <t>3.1.  Skuteczni beneficjenci</t>
  </si>
  <si>
    <t>3. Potencjał beneficjentów funduszy europejskich</t>
  </si>
  <si>
    <t>1.2</t>
  </si>
  <si>
    <t>Regionalny Program Operacyjny Województwa Mazowieckiego na lata  2014-2020</t>
  </si>
  <si>
    <t>Wzrost e-potencjału Mazowsza</t>
  </si>
  <si>
    <t>E-usługi</t>
  </si>
  <si>
    <t>710; 71095</t>
  </si>
  <si>
    <t>Wydatki majątkowe razem</t>
  </si>
  <si>
    <t>2.1</t>
  </si>
  <si>
    <t>2.2</t>
  </si>
  <si>
    <t>2.3</t>
  </si>
  <si>
    <t xml:space="preserve">OGÓŁEM WYDATKI </t>
  </si>
  <si>
    <t>II. Wzrost e-potencjału Mazowsza</t>
  </si>
  <si>
    <t>2.1.  E- usługi</t>
  </si>
  <si>
    <t>Projekt Virtualny Warszawski Obszar Funkcjonalny "Virtual WOF"</t>
  </si>
  <si>
    <t>2.4</t>
  </si>
  <si>
    <t>2.5</t>
  </si>
  <si>
    <t>600;60095</t>
  </si>
  <si>
    <t>630;63095</t>
  </si>
  <si>
    <t>853;85395</t>
  </si>
  <si>
    <t>900;90095</t>
  </si>
  <si>
    <t>1.3</t>
  </si>
  <si>
    <t>1.4</t>
  </si>
  <si>
    <t>1.5</t>
  </si>
  <si>
    <t>801; 80101</t>
  </si>
  <si>
    <t>Wiedza Edukacja Rozwój 2014-2020</t>
  </si>
  <si>
    <t xml:space="preserve">Ponadnarodowa mobilność kadry edukacji szkolnej </t>
  </si>
  <si>
    <t xml:space="preserve">Wiedza Szkolna - ERAZMUS+ </t>
  </si>
  <si>
    <t xml:space="preserve">Mobilność kadry edukacji szkolnej </t>
  </si>
  <si>
    <t>2.6</t>
  </si>
  <si>
    <t>2.7</t>
  </si>
  <si>
    <t>Regionalne partnerstwo samorządów Mazowsza dla aktywizacji społeczeństwa informacyjnego  w zakresie e-administracji i geoinformacji</t>
  </si>
  <si>
    <t>z tego: 2018 r.</t>
  </si>
  <si>
    <t>2018 r.</t>
  </si>
  <si>
    <t xml:space="preserve"> z tego: 2018</t>
  </si>
  <si>
    <t>z tego: 2018r.</t>
  </si>
  <si>
    <t>z tego: 2018</t>
  </si>
  <si>
    <t>2.9</t>
  </si>
  <si>
    <t>IX. Wspieranie włączenia społecznego i walka z ubóstwemWiedza Edukacja Rozwój 2014-2020</t>
  </si>
  <si>
    <t>9.1 Aktywacja społeczno-zawodowa osób wykluczonych i przeciwdziałanie wykluczeniu społecznemu</t>
  </si>
  <si>
    <t>852;85295</t>
  </si>
  <si>
    <t>Mieszkania wspomagane-treningowe dla osób z autyzmem i samotnych matek na rzecz aktywnej integracji</t>
  </si>
  <si>
    <t>2.8</t>
  </si>
  <si>
    <t>2.10</t>
  </si>
  <si>
    <t>Wydatki  na programy i projekty realizowane ze środków pochodzących z funduszy strukturalnych i Funduszu Spójności w 2018r. - po zmianach</t>
  </si>
  <si>
    <t>K1 - Na styku kultur- podnoszenie umiejętności komunikacji w szkole wielokulturowej - szkoła Mroków</t>
  </si>
  <si>
    <t>K1 - Mobilność kadry - podnoszenie kompetencji językowych i metodycznych nauczycieli - szkoła Nowa Iwiczna</t>
  </si>
  <si>
    <t>K1 - Ponadnarodowa mobilność kadry edukacji szkolnej- podnoszenie kompetencji językowych i metodycznych nauczycieli - szkoła Mysiadło</t>
  </si>
  <si>
    <t>K2 - Partnerstwo strategiczne -współpraca szkół - szkoła Nowa Iwiczna</t>
  </si>
  <si>
    <t xml:space="preserve">K2 - Partnerstwo strategiczne -współpraca szkół - szkoła Mysiadło </t>
  </si>
  <si>
    <t>K2 - Partnerstwo strategiczne -współpraca szkół - szkoła Lesznowola</t>
  </si>
  <si>
    <t>Szkoła bliżej nauki - szkoła Mroków</t>
  </si>
  <si>
    <t>Ja w internecie. Program szkoleniowy w zakresie rozwoju kompetencji cyfrowych</t>
  </si>
  <si>
    <t>2.11</t>
  </si>
  <si>
    <t>Edukacja ogólna w ramach ZIT</t>
  </si>
  <si>
    <t>X. Edukacja dla rozwoju regionu</t>
  </si>
  <si>
    <t>10.1 Kształcenie i rozwój dzieci i młodzieży</t>
  </si>
  <si>
    <t>Pociąg do wiedzy - zajęcia eukacyjne dla młodszych uczniów z Gminy Lesznowola</t>
  </si>
  <si>
    <t>2.12</t>
  </si>
  <si>
    <t>ProgramPolska Cyfrowa 2014-2020</t>
  </si>
  <si>
    <t>3. Cyfrowe kompetencje społeczeństwa</t>
  </si>
  <si>
    <t>3.1.  Działania szkoleniowe na rzecz rozwoju kompetencji cyfrowych</t>
  </si>
  <si>
    <t>853; 85395</t>
  </si>
  <si>
    <t>750;75023</t>
  </si>
  <si>
    <t>801;80101</t>
  </si>
  <si>
    <t>Edukacja szkolna  w ramach Programu Operacyjnego WIEDZA EDUKACJA ROZWÓJ</t>
  </si>
  <si>
    <t>Ponadnarodowa mobilnoś kadry edukacji szkolnej  "Granice mojego języka są granicami mojego świata"</t>
  </si>
  <si>
    <t>K1 - Nasza szkoła jest ok - szkoła Nowa Iwiczna</t>
  </si>
  <si>
    <t>2.13</t>
  </si>
  <si>
    <t>2.14</t>
  </si>
  <si>
    <t>K1 - Nauczyciel nowej generacji - szkoła Mysiadło</t>
  </si>
  <si>
    <t>2.15</t>
  </si>
  <si>
    <t>Tabela Nr 3                                                                                         do Uchwały Nr  12/III/2018                                         Rady  Gminy Lesznowola                              z dnia 18 grudnia 2018r.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</si>
</sst>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5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52" applyFont="1" applyAlignment="1">
      <alignment horizontal="left" vertical="center"/>
      <protection/>
    </xf>
    <xf numFmtId="0" fontId="26" fillId="33" borderId="10" xfId="52" applyFont="1" applyFill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/>
      <protection/>
    </xf>
    <xf numFmtId="0" fontId="27" fillId="34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25" fillId="34" borderId="12" xfId="52" applyFont="1" applyFill="1" applyBorder="1" applyAlignment="1">
      <alignment horizontal="right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5" fillId="0" borderId="12" xfId="52" applyFont="1" applyBorder="1" applyAlignment="1">
      <alignment horizontal="left" vertical="center"/>
      <protection/>
    </xf>
    <xf numFmtId="3" fontId="25" fillId="0" borderId="12" xfId="52" applyNumberFormat="1" applyFont="1" applyBorder="1" applyAlignment="1">
      <alignment horizontal="right" vertic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 wrapText="1"/>
      <protection/>
    </xf>
    <xf numFmtId="0" fontId="28" fillId="0" borderId="0" xfId="52" applyFont="1" applyBorder="1" applyAlignment="1">
      <alignment horizontal="left" vertical="center"/>
      <protection/>
    </xf>
    <xf numFmtId="3" fontId="4" fillId="0" borderId="0" xfId="52" applyNumberFormat="1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0" fontId="26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34" borderId="14" xfId="0" applyNumberFormat="1" applyFont="1" applyFill="1" applyBorder="1" applyAlignment="1">
      <alignment horizontal="right" vertical="center" wrapText="1"/>
    </xf>
    <xf numFmtId="0" fontId="25" fillId="0" borderId="15" xfId="52" applyFont="1" applyBorder="1" applyAlignment="1">
      <alignment horizontal="left" vertical="center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6" xfId="52" applyNumberFormat="1" applyFont="1" applyBorder="1" applyAlignment="1">
      <alignment horizontal="right" vertical="center"/>
      <protection/>
    </xf>
    <xf numFmtId="3" fontId="25" fillId="34" borderId="15" xfId="52" applyNumberFormat="1" applyFont="1" applyFill="1" applyBorder="1" applyAlignment="1">
      <alignment horizontal="right" vertical="center"/>
      <protection/>
    </xf>
    <xf numFmtId="0" fontId="25" fillId="34" borderId="15" xfId="52" applyFont="1" applyFill="1" applyBorder="1" applyAlignment="1">
      <alignment horizontal="right" vertical="center"/>
      <protection/>
    </xf>
    <xf numFmtId="3" fontId="25" fillId="34" borderId="12" xfId="52" applyNumberFormat="1" applyFont="1" applyFill="1" applyBorder="1" applyAlignment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30" fillId="33" borderId="10" xfId="52" applyFont="1" applyFill="1" applyBorder="1" applyAlignment="1">
      <alignment horizontal="center" vertical="center" wrapText="1"/>
      <protection/>
    </xf>
    <xf numFmtId="0" fontId="27" fillId="34" borderId="11" xfId="52" applyFont="1" applyFill="1" applyBorder="1" applyAlignment="1">
      <alignment horizontal="center" vertical="center"/>
      <protection/>
    </xf>
    <xf numFmtId="0" fontId="27" fillId="34" borderId="17" xfId="52" applyFont="1" applyFill="1" applyBorder="1" applyAlignment="1">
      <alignment horizontal="center" vertical="center"/>
      <protection/>
    </xf>
    <xf numFmtId="0" fontId="25" fillId="6" borderId="12" xfId="52" applyFont="1" applyFill="1" applyBorder="1" applyAlignment="1">
      <alignment horizontal="right" vertical="center"/>
      <protection/>
    </xf>
    <xf numFmtId="3" fontId="29" fillId="6" borderId="14" xfId="0" applyNumberFormat="1" applyFont="1" applyFill="1" applyBorder="1" applyAlignment="1">
      <alignment horizontal="right" vertical="center" wrapText="1"/>
    </xf>
    <xf numFmtId="3" fontId="25" fillId="6" borderId="15" xfId="52" applyNumberFormat="1" applyFont="1" applyFill="1" applyBorder="1" applyAlignment="1">
      <alignment horizontal="right" vertical="center"/>
      <protection/>
    </xf>
    <xf numFmtId="3" fontId="25" fillId="6" borderId="12" xfId="52" applyNumberFormat="1" applyFont="1" applyFill="1" applyBorder="1" applyAlignment="1">
      <alignment horizontal="right" vertical="center"/>
      <protection/>
    </xf>
    <xf numFmtId="0" fontId="26" fillId="6" borderId="10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left" vertical="center"/>
      <protection/>
    </xf>
    <xf numFmtId="0" fontId="26" fillId="0" borderId="14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3" fontId="4" fillId="0" borderId="0" xfId="52" applyNumberFormat="1" applyFont="1" applyBorder="1" applyAlignment="1">
      <alignment horizontal="righ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25" fillId="0" borderId="18" xfId="52" applyFont="1" applyBorder="1" applyAlignment="1">
      <alignment horizontal="left" vertical="center"/>
      <protection/>
    </xf>
    <xf numFmtId="3" fontId="25" fillId="0" borderId="18" xfId="52" applyNumberFormat="1" applyFont="1" applyBorder="1" applyAlignment="1">
      <alignment horizontal="right" vertical="center"/>
      <protection/>
    </xf>
    <xf numFmtId="3" fontId="25" fillId="34" borderId="18" xfId="52" applyNumberFormat="1" applyFont="1" applyFill="1" applyBorder="1" applyAlignment="1">
      <alignment horizontal="right" vertical="center"/>
      <protection/>
    </xf>
    <xf numFmtId="3" fontId="25" fillId="6" borderId="18" xfId="52" applyNumberFormat="1" applyFont="1" applyFill="1" applyBorder="1" applyAlignment="1">
      <alignment horizontal="right" vertical="center"/>
      <protection/>
    </xf>
    <xf numFmtId="0" fontId="25" fillId="34" borderId="18" xfId="52" applyFont="1" applyFill="1" applyBorder="1" applyAlignment="1">
      <alignment horizontal="right" vertical="center"/>
      <protection/>
    </xf>
    <xf numFmtId="0" fontId="26" fillId="0" borderId="19" xfId="52" applyFont="1" applyBorder="1" applyAlignment="1">
      <alignment horizontal="left" vertical="center"/>
      <protection/>
    </xf>
    <xf numFmtId="0" fontId="25" fillId="0" borderId="19" xfId="52" applyFont="1" applyBorder="1" applyAlignment="1">
      <alignment horizontal="lef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0" xfId="52" applyNumberFormat="1" applyFont="1" applyBorder="1" applyAlignment="1">
      <alignment horizontal="right" vertical="center"/>
      <protection/>
    </xf>
    <xf numFmtId="3" fontId="25" fillId="34" borderId="19" xfId="52" applyNumberFormat="1" applyFont="1" applyFill="1" applyBorder="1" applyAlignment="1">
      <alignment horizontal="right" vertical="center"/>
      <protection/>
    </xf>
    <xf numFmtId="3" fontId="25" fillId="6" borderId="19" xfId="52" applyNumberFormat="1" applyFont="1" applyFill="1" applyBorder="1" applyAlignment="1">
      <alignment horizontal="right" vertical="center"/>
      <protection/>
    </xf>
    <xf numFmtId="0" fontId="25" fillId="34" borderId="19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0" fillId="35" borderId="21" xfId="0" applyFill="1" applyBorder="1" applyAlignment="1">
      <alignment horizontal="left" vertical="center"/>
    </xf>
    <xf numFmtId="0" fontId="26" fillId="35" borderId="21" xfId="52" applyFont="1" applyFill="1" applyBorder="1" applyAlignment="1">
      <alignment horizontal="left" vertical="center"/>
      <protection/>
    </xf>
    <xf numFmtId="0" fontId="25" fillId="35" borderId="21" xfId="52" applyFont="1" applyFill="1" applyBorder="1" applyAlignment="1">
      <alignment horizontal="left" vertical="center"/>
      <protection/>
    </xf>
    <xf numFmtId="3" fontId="25" fillId="35" borderId="21" xfId="52" applyNumberFormat="1" applyFont="1" applyFill="1" applyBorder="1" applyAlignment="1">
      <alignment horizontal="right" vertical="center"/>
      <protection/>
    </xf>
    <xf numFmtId="0" fontId="25" fillId="35" borderId="21" xfId="52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26" fillId="35" borderId="0" xfId="52" applyFont="1" applyFill="1" applyBorder="1" applyAlignment="1">
      <alignment horizontal="left" vertical="center"/>
      <protection/>
    </xf>
    <xf numFmtId="0" fontId="25" fillId="35" borderId="0" xfId="52" applyFont="1" applyFill="1" applyBorder="1" applyAlignment="1">
      <alignment horizontal="left" vertical="center"/>
      <protection/>
    </xf>
    <xf numFmtId="3" fontId="25" fillId="35" borderId="0" xfId="52" applyNumberFormat="1" applyFont="1" applyFill="1" applyBorder="1" applyAlignment="1">
      <alignment horizontal="right" vertical="center"/>
      <protection/>
    </xf>
    <xf numFmtId="0" fontId="25" fillId="35" borderId="0" xfId="52" applyFont="1" applyFill="1" applyBorder="1" applyAlignment="1">
      <alignment horizontal="right" vertical="center"/>
      <protection/>
    </xf>
    <xf numFmtId="3" fontId="25" fillId="35" borderId="22" xfId="52" applyNumberFormat="1" applyFont="1" applyFill="1" applyBorder="1" applyAlignment="1">
      <alignment horizontal="right" vertical="center"/>
      <protection/>
    </xf>
    <xf numFmtId="0" fontId="25" fillId="35" borderId="22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3" fontId="25" fillId="0" borderId="23" xfId="52" applyNumberFormat="1" applyFont="1" applyBorder="1" applyAlignment="1">
      <alignment horizontal="right" vertical="center"/>
      <protection/>
    </xf>
    <xf numFmtId="0" fontId="25" fillId="0" borderId="14" xfId="52" applyFont="1" applyBorder="1" applyAlignment="1">
      <alignment horizontal="left" vertical="center"/>
      <protection/>
    </xf>
    <xf numFmtId="3" fontId="25" fillId="0" borderId="14" xfId="52" applyNumberFormat="1" applyFont="1" applyBorder="1" applyAlignment="1">
      <alignment horizontal="right" vertical="center"/>
      <protection/>
    </xf>
    <xf numFmtId="3" fontId="25" fillId="0" borderId="24" xfId="52" applyNumberFormat="1" applyFont="1" applyBorder="1" applyAlignment="1">
      <alignment horizontal="right" vertical="center"/>
      <protection/>
    </xf>
    <xf numFmtId="3" fontId="25" fillId="34" borderId="14" xfId="52" applyNumberFormat="1" applyFont="1" applyFill="1" applyBorder="1" applyAlignment="1">
      <alignment horizontal="right" vertical="center"/>
      <protection/>
    </xf>
    <xf numFmtId="3" fontId="25" fillId="6" borderId="14" xfId="52" applyNumberFormat="1" applyFont="1" applyFill="1" applyBorder="1" applyAlignment="1">
      <alignment horizontal="right" vertical="center"/>
      <protection/>
    </xf>
    <xf numFmtId="0" fontId="25" fillId="34" borderId="14" xfId="52" applyFont="1" applyFill="1" applyBorder="1" applyAlignment="1">
      <alignment horizontal="right" vertical="center"/>
      <protection/>
    </xf>
    <xf numFmtId="0" fontId="0" fillId="35" borderId="22" xfId="0" applyFill="1" applyBorder="1" applyAlignment="1">
      <alignment horizontal="left" vertical="center"/>
    </xf>
    <xf numFmtId="0" fontId="26" fillId="35" borderId="22" xfId="52" applyFont="1" applyFill="1" applyBorder="1" applyAlignment="1">
      <alignment horizontal="left" vertical="center"/>
      <protection/>
    </xf>
    <xf numFmtId="0" fontId="25" fillId="35" borderId="22" xfId="52" applyFont="1" applyFill="1" applyBorder="1" applyAlignment="1">
      <alignment horizontal="left" vertical="center"/>
      <protection/>
    </xf>
    <xf numFmtId="3" fontId="4" fillId="33" borderId="17" xfId="0" applyNumberFormat="1" applyFont="1" applyFill="1" applyBorder="1" applyAlignment="1">
      <alignment horizontal="right" vertical="center"/>
    </xf>
    <xf numFmtId="0" fontId="26" fillId="0" borderId="0" xfId="52" applyFont="1" applyBorder="1" applyAlignment="1">
      <alignment horizontal="left" vertical="center"/>
      <protection/>
    </xf>
    <xf numFmtId="0" fontId="25" fillId="0" borderId="0" xfId="52" applyFont="1" applyBorder="1" applyAlignment="1">
      <alignment horizontal="left" vertical="center"/>
      <protection/>
    </xf>
    <xf numFmtId="3" fontId="25" fillId="0" borderId="0" xfId="52" applyNumberFormat="1" applyFont="1" applyBorder="1" applyAlignment="1">
      <alignment horizontal="right" vertical="center"/>
      <protection/>
    </xf>
    <xf numFmtId="0" fontId="0" fillId="35" borderId="0" xfId="0" applyFill="1" applyBorder="1" applyAlignment="1">
      <alignment horizontal="left" vertical="center"/>
    </xf>
    <xf numFmtId="0" fontId="53" fillId="0" borderId="11" xfId="52" applyFont="1" applyBorder="1" applyAlignment="1">
      <alignment horizontal="center" vertical="center"/>
      <protection/>
    </xf>
    <xf numFmtId="0" fontId="53" fillId="0" borderId="11" xfId="52" applyFont="1" applyBorder="1" applyAlignment="1">
      <alignment horizontal="center" vertical="center"/>
      <protection/>
    </xf>
    <xf numFmtId="3" fontId="25" fillId="0" borderId="25" xfId="52" applyNumberFormat="1" applyFont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3" fontId="25" fillId="0" borderId="26" xfId="52" applyNumberFormat="1" applyFont="1" applyBorder="1" applyAlignment="1">
      <alignment horizontal="right" vertical="center"/>
      <protection/>
    </xf>
    <xf numFmtId="0" fontId="29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28" xfId="52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3" fillId="0" borderId="11" xfId="52" applyFont="1" applyBorder="1" applyAlignment="1">
      <alignment horizontal="center" vertical="center"/>
      <protection/>
    </xf>
    <xf numFmtId="0" fontId="53" fillId="0" borderId="27" xfId="52" applyFont="1" applyBorder="1" applyAlignment="1">
      <alignment horizontal="center" vertical="center"/>
      <protection/>
    </xf>
    <xf numFmtId="0" fontId="53" fillId="0" borderId="17" xfId="52" applyFont="1" applyBorder="1" applyAlignment="1">
      <alignment horizontal="center" vertical="center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6" fillId="35" borderId="11" xfId="52" applyFont="1" applyFill="1" applyBorder="1" applyAlignment="1">
      <alignment horizontal="center" vertical="center" wrapText="1"/>
      <protection/>
    </xf>
    <xf numFmtId="0" fontId="27" fillId="35" borderId="10" xfId="52" applyFont="1" applyFill="1" applyBorder="1" applyAlignment="1">
      <alignment horizontal="center" vertical="center" wrapText="1"/>
      <protection/>
    </xf>
    <xf numFmtId="0" fontId="26" fillId="35" borderId="10" xfId="52" applyFont="1" applyFill="1" applyBorder="1" applyAlignment="1">
      <alignment horizontal="center" vertical="center" wrapText="1"/>
      <protection/>
    </xf>
    <xf numFmtId="0" fontId="26" fillId="33" borderId="11" xfId="52" applyFont="1" applyFill="1" applyBorder="1" applyAlignment="1">
      <alignment horizontal="center" vertical="center" wrapText="1"/>
      <protection/>
    </xf>
    <xf numFmtId="0" fontId="26" fillId="33" borderId="17" xfId="52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vertical="center"/>
    </xf>
    <xf numFmtId="0" fontId="26" fillId="33" borderId="28" xfId="5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52" applyFont="1" applyFill="1" applyBorder="1" applyAlignment="1">
      <alignment horizontal="center" vertical="center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27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6" fillId="6" borderId="28" xfId="52" applyFont="1" applyFill="1" applyBorder="1" applyAlignment="1">
      <alignment horizontal="center" vertical="center" wrapText="1"/>
      <protection/>
    </xf>
    <xf numFmtId="0" fontId="0" fillId="6" borderId="25" xfId="0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52" applyFont="1" applyAlignment="1">
      <alignment horizontal="center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 vertical="center"/>
      <protection/>
    </xf>
    <xf numFmtId="0" fontId="26" fillId="35" borderId="10" xfId="52" applyFont="1" applyFill="1" applyBorder="1" applyAlignment="1">
      <alignment horizontal="center" vertical="center"/>
      <protection/>
    </xf>
    <xf numFmtId="0" fontId="26" fillId="35" borderId="11" xfId="5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tabSelected="1" zoomScalePageLayoutView="0" workbookViewId="0" topLeftCell="A169">
      <selection activeCell="R68" sqref="R68:X68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7.625" style="1" customWidth="1"/>
    <col min="4" max="4" width="6.75390625" style="1" customWidth="1"/>
    <col min="5" max="5" width="10.00390625" style="1" customWidth="1"/>
    <col min="6" max="6" width="8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7" t="s">
        <v>104</v>
      </c>
      <c r="O1" s="127"/>
      <c r="P1" s="127"/>
      <c r="Q1" s="127"/>
    </row>
    <row r="2" spans="1:17" ht="15" customHeight="1">
      <c r="A2" s="128" t="s">
        <v>76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32" t="s">
        <v>0</v>
      </c>
      <c r="B4" s="132" t="s">
        <v>1</v>
      </c>
      <c r="C4" s="113" t="s">
        <v>2</v>
      </c>
      <c r="D4" s="114" t="s">
        <v>23</v>
      </c>
      <c r="E4" s="114" t="s">
        <v>3</v>
      </c>
      <c r="F4" s="132" t="s">
        <v>4</v>
      </c>
      <c r="G4" s="133"/>
      <c r="H4" s="122" t="s">
        <v>5</v>
      </c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0.5" customHeight="1">
      <c r="A5" s="132"/>
      <c r="B5" s="132"/>
      <c r="C5" s="113"/>
      <c r="D5" s="114"/>
      <c r="E5" s="114"/>
      <c r="F5" s="114" t="s">
        <v>21</v>
      </c>
      <c r="G5" s="112" t="s">
        <v>24</v>
      </c>
      <c r="H5" s="122" t="s">
        <v>65</v>
      </c>
      <c r="I5" s="122"/>
      <c r="J5" s="122"/>
      <c r="K5" s="122"/>
      <c r="L5" s="122"/>
      <c r="M5" s="122"/>
      <c r="N5" s="122"/>
      <c r="O5" s="122"/>
      <c r="P5" s="122"/>
      <c r="Q5" s="122"/>
    </row>
    <row r="6" spans="1:17" ht="11.25" customHeight="1">
      <c r="A6" s="132"/>
      <c r="B6" s="132"/>
      <c r="C6" s="113"/>
      <c r="D6" s="114"/>
      <c r="E6" s="114"/>
      <c r="F6" s="114"/>
      <c r="G6" s="112"/>
      <c r="H6" s="120" t="s">
        <v>19</v>
      </c>
      <c r="I6" s="121" t="s">
        <v>6</v>
      </c>
      <c r="J6" s="121"/>
      <c r="K6" s="121"/>
      <c r="L6" s="121"/>
      <c r="M6" s="121"/>
      <c r="N6" s="121"/>
      <c r="O6" s="121"/>
      <c r="P6" s="121"/>
      <c r="Q6" s="121"/>
    </row>
    <row r="7" spans="1:17" s="2" customFormat="1" ht="12.75">
      <c r="A7" s="132"/>
      <c r="B7" s="132"/>
      <c r="C7" s="113"/>
      <c r="D7" s="114"/>
      <c r="E7" s="114"/>
      <c r="F7" s="114"/>
      <c r="G7" s="112"/>
      <c r="H7" s="120"/>
      <c r="I7" s="121" t="s">
        <v>7</v>
      </c>
      <c r="J7" s="121"/>
      <c r="K7" s="121"/>
      <c r="L7" s="121"/>
      <c r="M7" s="121"/>
      <c r="N7" s="121" t="s">
        <v>8</v>
      </c>
      <c r="O7" s="121"/>
      <c r="P7" s="121"/>
      <c r="Q7" s="121"/>
    </row>
    <row r="8" spans="1:17" ht="12.75">
      <c r="A8" s="132"/>
      <c r="B8" s="132"/>
      <c r="C8" s="113"/>
      <c r="D8" s="114"/>
      <c r="E8" s="114"/>
      <c r="F8" s="114"/>
      <c r="G8" s="112"/>
      <c r="H8" s="120"/>
      <c r="I8" s="115" t="s">
        <v>17</v>
      </c>
      <c r="J8" s="116"/>
      <c r="K8" s="121" t="s">
        <v>9</v>
      </c>
      <c r="L8" s="121"/>
      <c r="M8" s="121"/>
      <c r="N8" s="118" t="s">
        <v>18</v>
      </c>
      <c r="O8" s="120" t="s">
        <v>9</v>
      </c>
      <c r="P8" s="120"/>
      <c r="Q8" s="120"/>
    </row>
    <row r="9" spans="1:17" ht="12.75">
      <c r="A9" s="132"/>
      <c r="B9" s="132"/>
      <c r="C9" s="113"/>
      <c r="D9" s="114"/>
      <c r="E9" s="114"/>
      <c r="F9" s="114"/>
      <c r="G9" s="112"/>
      <c r="H9" s="115"/>
      <c r="I9" s="125" t="s">
        <v>26</v>
      </c>
      <c r="J9" s="125" t="s">
        <v>27</v>
      </c>
      <c r="K9" s="118" t="s">
        <v>10</v>
      </c>
      <c r="L9" s="121" t="s">
        <v>12</v>
      </c>
      <c r="M9" s="121"/>
      <c r="N9" s="134"/>
      <c r="O9" s="31"/>
      <c r="P9" s="31"/>
      <c r="Q9" s="31"/>
    </row>
    <row r="10" spans="1:17" ht="30">
      <c r="A10" s="132"/>
      <c r="B10" s="132"/>
      <c r="C10" s="113"/>
      <c r="D10" s="114"/>
      <c r="E10" s="114"/>
      <c r="F10" s="114"/>
      <c r="G10" s="112"/>
      <c r="H10" s="115"/>
      <c r="I10" s="126"/>
      <c r="J10" s="126"/>
      <c r="K10" s="119"/>
      <c r="L10" s="39" t="s">
        <v>26</v>
      </c>
      <c r="M10" s="39" t="s">
        <v>27</v>
      </c>
      <c r="N10" s="135"/>
      <c r="O10" s="32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33">
        <v>8</v>
      </c>
      <c r="I11" s="123">
        <v>9</v>
      </c>
      <c r="J11" s="124"/>
      <c r="K11" s="8">
        <v>10</v>
      </c>
      <c r="L11" s="123">
        <v>11</v>
      </c>
      <c r="M11" s="124"/>
      <c r="N11" s="34">
        <v>12</v>
      </c>
      <c r="O11" s="8">
        <v>13</v>
      </c>
      <c r="P11" s="8">
        <v>14</v>
      </c>
      <c r="Q11" s="8">
        <v>15</v>
      </c>
    </row>
    <row r="12" spans="1:17" ht="2.25" customHeight="1" hidden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0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3.5" customHeight="1">
      <c r="A14" s="9">
        <v>1</v>
      </c>
      <c r="B14" s="129" t="s">
        <v>39</v>
      </c>
      <c r="C14" s="130"/>
      <c r="D14" s="131"/>
      <c r="E14" s="10">
        <f>E20+E29+E45+E53+E62</f>
        <v>916830</v>
      </c>
      <c r="F14" s="58">
        <f aca="true" t="shared" si="0" ref="F14:Q14">F20+F29+F45+F53+F62</f>
        <v>203630</v>
      </c>
      <c r="G14" s="58">
        <f t="shared" si="0"/>
        <v>713200</v>
      </c>
      <c r="H14" s="58">
        <f t="shared" si="0"/>
        <v>26632</v>
      </c>
      <c r="I14" s="58">
        <f t="shared" si="0"/>
        <v>0</v>
      </c>
      <c r="J14" s="58">
        <f t="shared" si="0"/>
        <v>24632</v>
      </c>
      <c r="K14" s="58">
        <f t="shared" si="0"/>
        <v>0</v>
      </c>
      <c r="L14" s="58">
        <f t="shared" si="0"/>
        <v>0</v>
      </c>
      <c r="M14" s="58">
        <f t="shared" si="0"/>
        <v>24632</v>
      </c>
      <c r="N14" s="58">
        <f t="shared" si="0"/>
        <v>2000</v>
      </c>
      <c r="O14" s="58">
        <f t="shared" si="0"/>
        <v>0</v>
      </c>
      <c r="P14" s="58">
        <f t="shared" si="0"/>
        <v>0</v>
      </c>
      <c r="Q14" s="58">
        <f t="shared" si="0"/>
        <v>2000</v>
      </c>
    </row>
    <row r="15" spans="1:17" ht="6.75" customHeight="1">
      <c r="A15" s="42"/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.75" customHeight="1">
      <c r="A16" s="96" t="s">
        <v>13</v>
      </c>
      <c r="B16" s="11" t="s">
        <v>20</v>
      </c>
      <c r="C16" s="99" t="s">
        <v>35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</row>
    <row r="17" spans="1:17" ht="12.75" customHeight="1">
      <c r="A17" s="97"/>
      <c r="B17" s="11" t="s">
        <v>14</v>
      </c>
      <c r="C17" s="99" t="s">
        <v>36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7" ht="12.75" customHeight="1">
      <c r="A18" s="97"/>
      <c r="B18" s="11" t="s">
        <v>22</v>
      </c>
      <c r="C18" s="72"/>
      <c r="D18" s="100" t="s">
        <v>37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10"/>
    </row>
    <row r="19" spans="1:17" ht="19.5" customHeight="1">
      <c r="A19" s="97"/>
      <c r="B19" s="17" t="s">
        <v>15</v>
      </c>
      <c r="C19" s="102" t="s">
        <v>38</v>
      </c>
      <c r="D19" s="103"/>
      <c r="E19" s="93" t="s">
        <v>63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</row>
    <row r="20" spans="1:17" ht="12.75" customHeight="1">
      <c r="A20" s="97"/>
      <c r="B20" s="41" t="s">
        <v>16</v>
      </c>
      <c r="C20" s="21"/>
      <c r="D20" s="21"/>
      <c r="E20" s="22">
        <f>E21+E22</f>
        <v>25330</v>
      </c>
      <c r="F20" s="22">
        <f>F21+F22</f>
        <v>25330</v>
      </c>
      <c r="G20" s="22"/>
      <c r="H20" s="22">
        <f>H21</f>
        <v>24132</v>
      </c>
      <c r="I20" s="36"/>
      <c r="J20" s="36">
        <f>J21</f>
        <v>24132</v>
      </c>
      <c r="K20" s="23"/>
      <c r="L20" s="36"/>
      <c r="M20" s="36">
        <f>M21</f>
        <v>24132</v>
      </c>
      <c r="N20" s="23"/>
      <c r="O20" s="23"/>
      <c r="P20" s="23"/>
      <c r="Q20" s="23"/>
    </row>
    <row r="21" spans="1:17" ht="12.75" customHeight="1">
      <c r="A21" s="97"/>
      <c r="B21" s="40" t="s">
        <v>64</v>
      </c>
      <c r="C21" s="24"/>
      <c r="D21" s="24"/>
      <c r="E21" s="25">
        <f>F21</f>
        <v>24132</v>
      </c>
      <c r="F21" s="25">
        <f>H21</f>
        <v>24132</v>
      </c>
      <c r="G21" s="26"/>
      <c r="H21" s="27">
        <f>I21+N21+J21</f>
        <v>24132</v>
      </c>
      <c r="I21" s="37"/>
      <c r="J21" s="37">
        <f>M21</f>
        <v>24132</v>
      </c>
      <c r="K21" s="27"/>
      <c r="L21" s="37"/>
      <c r="M21" s="37">
        <v>24132</v>
      </c>
      <c r="N21" s="27"/>
      <c r="O21" s="28"/>
      <c r="P21" s="28"/>
      <c r="Q21" s="27"/>
    </row>
    <row r="22" spans="1:17" ht="12.75" customHeight="1">
      <c r="A22" s="98"/>
      <c r="B22" s="13">
        <v>2019</v>
      </c>
      <c r="C22" s="14"/>
      <c r="D22" s="14"/>
      <c r="E22" s="15">
        <f>F22+G22</f>
        <v>1198</v>
      </c>
      <c r="F22" s="15">
        <v>1198</v>
      </c>
      <c r="G22" s="16"/>
      <c r="H22" s="29"/>
      <c r="I22" s="38"/>
      <c r="J22" s="38"/>
      <c r="K22" s="29"/>
      <c r="L22" s="38"/>
      <c r="M22" s="38"/>
      <c r="N22" s="29"/>
      <c r="O22" s="12"/>
      <c r="P22" s="12"/>
      <c r="Q22" s="29"/>
    </row>
    <row r="23" spans="1:17" ht="9.75" customHeight="1">
      <c r="A23" s="42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 customHeight="1" hidden="1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.75" customHeight="1">
      <c r="A25" s="96" t="s">
        <v>34</v>
      </c>
      <c r="B25" s="11" t="s">
        <v>20</v>
      </c>
      <c r="C25" s="99" t="s">
        <v>35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ht="13.5" customHeight="1">
      <c r="A26" s="97"/>
      <c r="B26" s="11" t="s">
        <v>14</v>
      </c>
      <c r="C26" s="99" t="s">
        <v>44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ht="12.75" customHeight="1">
      <c r="A27" s="97"/>
      <c r="B27" s="11" t="s">
        <v>22</v>
      </c>
      <c r="C27" s="57"/>
      <c r="D27" s="100" t="s">
        <v>45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9.5" customHeight="1">
      <c r="A28" s="97"/>
      <c r="B28" s="17" t="s">
        <v>15</v>
      </c>
      <c r="C28" s="102" t="s">
        <v>49</v>
      </c>
      <c r="D28" s="103"/>
      <c r="E28" s="93" t="s">
        <v>46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2.75" customHeight="1">
      <c r="A29" s="97"/>
      <c r="B29" s="41" t="s">
        <v>16</v>
      </c>
      <c r="C29" s="21"/>
      <c r="D29" s="21"/>
      <c r="E29" s="22">
        <f>SUM(E30:E32)</f>
        <v>9000</v>
      </c>
      <c r="F29" s="22">
        <f>SUM(F30:F32)</f>
        <v>1800</v>
      </c>
      <c r="G29" s="22">
        <f>SUM(G30:G32)</f>
        <v>7200</v>
      </c>
      <c r="H29" s="22"/>
      <c r="I29" s="36"/>
      <c r="J29" s="36"/>
      <c r="K29" s="23"/>
      <c r="L29" s="36"/>
      <c r="M29" s="36"/>
      <c r="N29" s="23"/>
      <c r="O29" s="23"/>
      <c r="P29" s="23"/>
      <c r="Q29" s="23"/>
    </row>
    <row r="30" spans="1:17" ht="12.75" customHeight="1">
      <c r="A30" s="97"/>
      <c r="B30" s="50" t="s">
        <v>68</v>
      </c>
      <c r="C30" s="51"/>
      <c r="D30" s="51"/>
      <c r="E30" s="52">
        <f>F30+G30</f>
        <v>0</v>
      </c>
      <c r="F30" s="52">
        <v>0</v>
      </c>
      <c r="G30" s="53">
        <v>0</v>
      </c>
      <c r="H30" s="54"/>
      <c r="I30" s="55"/>
      <c r="J30" s="55"/>
      <c r="K30" s="54"/>
      <c r="L30" s="55"/>
      <c r="M30" s="55"/>
      <c r="N30" s="54"/>
      <c r="O30" s="56"/>
      <c r="P30" s="56"/>
      <c r="Q30" s="54"/>
    </row>
    <row r="31" spans="1:17" ht="12.75" customHeight="1">
      <c r="A31" s="97"/>
      <c r="B31" s="50">
        <v>2019</v>
      </c>
      <c r="C31" s="51"/>
      <c r="D31" s="51"/>
      <c r="E31" s="52">
        <f>F31+G31</f>
        <v>0</v>
      </c>
      <c r="F31" s="52">
        <v>0</v>
      </c>
      <c r="G31" s="53">
        <v>0</v>
      </c>
      <c r="H31" s="54"/>
      <c r="I31" s="55"/>
      <c r="J31" s="55"/>
      <c r="K31" s="54"/>
      <c r="L31" s="55"/>
      <c r="M31" s="55"/>
      <c r="N31" s="54"/>
      <c r="O31" s="56"/>
      <c r="P31" s="56"/>
      <c r="Q31" s="54"/>
    </row>
    <row r="32" spans="1:17" ht="12.75" customHeight="1">
      <c r="A32" s="98"/>
      <c r="B32" s="13">
        <v>2020</v>
      </c>
      <c r="C32" s="14"/>
      <c r="D32" s="14"/>
      <c r="E32" s="15">
        <f>F32+G32</f>
        <v>9000</v>
      </c>
      <c r="F32" s="15">
        <v>1800</v>
      </c>
      <c r="G32" s="16">
        <v>7200</v>
      </c>
      <c r="H32" s="29"/>
      <c r="I32" s="38"/>
      <c r="J32" s="38"/>
      <c r="K32" s="29"/>
      <c r="L32" s="38"/>
      <c r="M32" s="38"/>
      <c r="N32" s="29"/>
      <c r="O32" s="12"/>
      <c r="P32" s="12"/>
      <c r="Q32" s="29"/>
    </row>
    <row r="33" spans="1:17" ht="6" customHeight="1">
      <c r="A33" s="42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6" customHeight="1">
      <c r="A34" s="42"/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6" customHeight="1">
      <c r="A35" s="42"/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6" customHeight="1">
      <c r="A36" s="42"/>
      <c r="B36" s="42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6" customHeight="1">
      <c r="A37" s="42"/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6" customHeight="1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6" customHeight="1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6" customHeight="1">
      <c r="A40" s="42"/>
      <c r="B40" s="42"/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2.75" customHeight="1">
      <c r="A41" s="96" t="s">
        <v>53</v>
      </c>
      <c r="B41" s="11" t="s">
        <v>20</v>
      </c>
      <c r="C41" s="99" t="s">
        <v>35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ht="12.75" customHeight="1">
      <c r="A42" s="97"/>
      <c r="B42" s="11" t="s">
        <v>14</v>
      </c>
      <c r="C42" s="99" t="s">
        <v>44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1"/>
    </row>
    <row r="43" spans="1:17" ht="12.75" customHeight="1">
      <c r="A43" s="97"/>
      <c r="B43" s="11" t="s">
        <v>22</v>
      </c>
      <c r="C43" s="57"/>
      <c r="D43" s="100" t="s">
        <v>45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</row>
    <row r="44" spans="1:17" ht="18" customHeight="1">
      <c r="A44" s="97"/>
      <c r="B44" s="17" t="s">
        <v>15</v>
      </c>
      <c r="C44" s="102" t="s">
        <v>50</v>
      </c>
      <c r="D44" s="103"/>
      <c r="E44" s="93" t="s">
        <v>46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17" ht="15" customHeight="1">
      <c r="A45" s="97"/>
      <c r="B45" s="41" t="s">
        <v>16</v>
      </c>
      <c r="C45" s="21"/>
      <c r="D45" s="21"/>
      <c r="E45" s="22">
        <f>SUM(E46:E47)</f>
        <v>2500</v>
      </c>
      <c r="F45" s="22">
        <f>SUM(F46:F47)</f>
        <v>500</v>
      </c>
      <c r="G45" s="22">
        <f>SUM(G46:G47)</f>
        <v>2000</v>
      </c>
      <c r="H45" s="22">
        <f aca="true" t="shared" si="1" ref="H45:M45">SUM(H46:H47)</f>
        <v>2500</v>
      </c>
      <c r="I45" s="22">
        <f t="shared" si="1"/>
        <v>0</v>
      </c>
      <c r="J45" s="22">
        <f t="shared" si="1"/>
        <v>500</v>
      </c>
      <c r="K45" s="22">
        <f t="shared" si="1"/>
        <v>0</v>
      </c>
      <c r="L45" s="22">
        <f t="shared" si="1"/>
        <v>0</v>
      </c>
      <c r="M45" s="22">
        <f t="shared" si="1"/>
        <v>500</v>
      </c>
      <c r="N45" s="22">
        <f>SUM(N46:N47)</f>
        <v>2000</v>
      </c>
      <c r="O45" s="22">
        <f>SUM(O46:O47)</f>
        <v>0</v>
      </c>
      <c r="P45" s="22">
        <f>SUM(P46:P47)</f>
        <v>0</v>
      </c>
      <c r="Q45" s="22">
        <f>SUM(Q46:Q47)</f>
        <v>2000</v>
      </c>
    </row>
    <row r="46" spans="1:17" ht="12.75" customHeight="1">
      <c r="A46" s="97"/>
      <c r="B46" s="40" t="s">
        <v>64</v>
      </c>
      <c r="C46" s="24"/>
      <c r="D46" s="24"/>
      <c r="E46" s="25">
        <f>F46+G46</f>
        <v>2500</v>
      </c>
      <c r="F46" s="25">
        <v>500</v>
      </c>
      <c r="G46" s="26">
        <v>2000</v>
      </c>
      <c r="H46" s="27">
        <f>I46+J46+N46</f>
        <v>2500</v>
      </c>
      <c r="I46" s="37">
        <f>L46</f>
        <v>0</v>
      </c>
      <c r="J46" s="37">
        <f>M46</f>
        <v>500</v>
      </c>
      <c r="K46" s="27"/>
      <c r="L46" s="37"/>
      <c r="M46" s="37">
        <v>500</v>
      </c>
      <c r="N46" s="27">
        <f>Q46</f>
        <v>2000</v>
      </c>
      <c r="O46" s="28"/>
      <c r="P46" s="28"/>
      <c r="Q46" s="27">
        <v>2000</v>
      </c>
    </row>
    <row r="47" spans="1:17" ht="12.75" customHeight="1">
      <c r="A47" s="98"/>
      <c r="B47" s="13"/>
      <c r="C47" s="14"/>
      <c r="D47" s="14"/>
      <c r="E47" s="15"/>
      <c r="F47" s="15"/>
      <c r="G47" s="16"/>
      <c r="H47" s="29"/>
      <c r="I47" s="38"/>
      <c r="J47" s="38"/>
      <c r="K47" s="29"/>
      <c r="L47" s="38"/>
      <c r="M47" s="38"/>
      <c r="N47" s="29"/>
      <c r="O47" s="12"/>
      <c r="P47" s="12"/>
      <c r="Q47" s="29"/>
    </row>
    <row r="48" spans="1:17" ht="7.5" customHeight="1">
      <c r="A48" s="42"/>
      <c r="B48" s="42"/>
      <c r="C48" s="42"/>
      <c r="D48" s="42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ht="12.75" customHeight="1">
      <c r="A49" s="96" t="s">
        <v>54</v>
      </c>
      <c r="B49" s="11" t="s">
        <v>20</v>
      </c>
      <c r="C49" s="99" t="s">
        <v>35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1"/>
    </row>
    <row r="50" spans="1:17" ht="12.75" customHeight="1">
      <c r="A50" s="97"/>
      <c r="B50" s="11" t="s">
        <v>14</v>
      </c>
      <c r="C50" s="99" t="s">
        <v>44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1"/>
    </row>
    <row r="51" spans="1:17" ht="12.75" customHeight="1">
      <c r="A51" s="97"/>
      <c r="B51" s="11" t="s">
        <v>22</v>
      </c>
      <c r="C51" s="57"/>
      <c r="D51" s="100" t="s">
        <v>45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10"/>
    </row>
    <row r="52" spans="1:17" ht="18" customHeight="1">
      <c r="A52" s="97"/>
      <c r="B52" s="17" t="s">
        <v>15</v>
      </c>
      <c r="C52" s="102" t="s">
        <v>51</v>
      </c>
      <c r="D52" s="103"/>
      <c r="E52" s="93" t="s">
        <v>46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ht="12.75" customHeight="1">
      <c r="A53" s="97"/>
      <c r="B53" s="41" t="s">
        <v>16</v>
      </c>
      <c r="C53" s="21"/>
      <c r="D53" s="21"/>
      <c r="E53" s="22">
        <f>SUM(E54:E57)</f>
        <v>280000</v>
      </c>
      <c r="F53" s="22">
        <f>SUM(F54:F57)</f>
        <v>56000</v>
      </c>
      <c r="G53" s="22">
        <f>SUM(G54:G57)</f>
        <v>224000</v>
      </c>
      <c r="H53" s="22"/>
      <c r="I53" s="36"/>
      <c r="J53" s="36"/>
      <c r="K53" s="23"/>
      <c r="L53" s="36"/>
      <c r="M53" s="36"/>
      <c r="N53" s="23"/>
      <c r="O53" s="23"/>
      <c r="P53" s="23"/>
      <c r="Q53" s="23"/>
    </row>
    <row r="54" spans="1:17" ht="12.75" customHeight="1">
      <c r="A54" s="97"/>
      <c r="B54" s="50" t="s">
        <v>67</v>
      </c>
      <c r="C54" s="51"/>
      <c r="D54" s="51"/>
      <c r="E54" s="52">
        <f>F54+G54</f>
        <v>0</v>
      </c>
      <c r="F54" s="52">
        <v>0</v>
      </c>
      <c r="G54" s="53">
        <v>0</v>
      </c>
      <c r="H54" s="54"/>
      <c r="I54" s="55"/>
      <c r="J54" s="55"/>
      <c r="K54" s="54"/>
      <c r="L54" s="55"/>
      <c r="M54" s="55"/>
      <c r="N54" s="54"/>
      <c r="O54" s="56"/>
      <c r="P54" s="56"/>
      <c r="Q54" s="54"/>
    </row>
    <row r="55" spans="1:17" ht="12.75" customHeight="1">
      <c r="A55" s="97"/>
      <c r="B55" s="50">
        <v>2019</v>
      </c>
      <c r="C55" s="51"/>
      <c r="D55" s="51"/>
      <c r="E55" s="52">
        <f>F55+G55</f>
        <v>0</v>
      </c>
      <c r="F55" s="52">
        <v>0</v>
      </c>
      <c r="G55" s="53">
        <v>0</v>
      </c>
      <c r="H55" s="54"/>
      <c r="I55" s="55"/>
      <c r="J55" s="55"/>
      <c r="K55" s="54"/>
      <c r="L55" s="55"/>
      <c r="M55" s="55"/>
      <c r="N55" s="54"/>
      <c r="O55" s="56"/>
      <c r="P55" s="56"/>
      <c r="Q55" s="54"/>
    </row>
    <row r="56" spans="1:17" ht="11.25" customHeight="1">
      <c r="A56" s="97"/>
      <c r="B56" s="50">
        <v>2020</v>
      </c>
      <c r="C56" s="51"/>
      <c r="D56" s="51"/>
      <c r="E56" s="52">
        <f>F56+G56</f>
        <v>0</v>
      </c>
      <c r="F56" s="52">
        <v>0</v>
      </c>
      <c r="G56" s="53">
        <v>0</v>
      </c>
      <c r="H56" s="54"/>
      <c r="I56" s="55"/>
      <c r="J56" s="55"/>
      <c r="K56" s="54"/>
      <c r="L56" s="55"/>
      <c r="M56" s="55"/>
      <c r="N56" s="54"/>
      <c r="O56" s="56"/>
      <c r="P56" s="56"/>
      <c r="Q56" s="54"/>
    </row>
    <row r="57" spans="1:17" ht="12" customHeight="1">
      <c r="A57" s="98"/>
      <c r="B57" s="13">
        <v>2021</v>
      </c>
      <c r="C57" s="14"/>
      <c r="D57" s="14"/>
      <c r="E57" s="15">
        <f>F57+G57</f>
        <v>280000</v>
      </c>
      <c r="F57" s="15">
        <v>56000</v>
      </c>
      <c r="G57" s="16">
        <v>224000</v>
      </c>
      <c r="H57" s="29"/>
      <c r="I57" s="38"/>
      <c r="J57" s="38"/>
      <c r="K57" s="29"/>
      <c r="L57" s="38"/>
      <c r="M57" s="38"/>
      <c r="N57" s="29"/>
      <c r="O57" s="12"/>
      <c r="P57" s="12"/>
      <c r="Q57" s="29"/>
    </row>
    <row r="58" spans="1:17" ht="15" customHeight="1">
      <c r="A58" s="96" t="s">
        <v>55</v>
      </c>
      <c r="B58" s="11" t="s">
        <v>20</v>
      </c>
      <c r="C58" s="99" t="s">
        <v>35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</row>
    <row r="59" spans="1:17" ht="15" customHeight="1">
      <c r="A59" s="97"/>
      <c r="B59" s="11" t="s">
        <v>14</v>
      </c>
      <c r="C59" s="99" t="s">
        <v>44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ht="15" customHeight="1">
      <c r="A60" s="97"/>
      <c r="B60" s="11" t="s">
        <v>22</v>
      </c>
      <c r="C60" s="57"/>
      <c r="D60" s="100" t="s">
        <v>45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</row>
    <row r="61" spans="1:17" ht="19.5" customHeight="1">
      <c r="A61" s="97"/>
      <c r="B61" s="17" t="s">
        <v>15</v>
      </c>
      <c r="C61" s="102" t="s">
        <v>52</v>
      </c>
      <c r="D61" s="103"/>
      <c r="E61" s="93" t="s">
        <v>46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ht="15" customHeight="1">
      <c r="A62" s="97"/>
      <c r="B62" s="41" t="s">
        <v>16</v>
      </c>
      <c r="C62" s="21"/>
      <c r="D62" s="21"/>
      <c r="E62" s="22">
        <f>SUM(E63:E66)</f>
        <v>600000</v>
      </c>
      <c r="F62" s="22">
        <f>SUM(F63:F66)</f>
        <v>120000</v>
      </c>
      <c r="G62" s="22">
        <f>SUM(G63:G66)</f>
        <v>480000</v>
      </c>
      <c r="H62" s="22"/>
      <c r="I62" s="36"/>
      <c r="J62" s="36"/>
      <c r="K62" s="23"/>
      <c r="L62" s="36"/>
      <c r="M62" s="36"/>
      <c r="N62" s="23"/>
      <c r="O62" s="23"/>
      <c r="P62" s="23"/>
      <c r="Q62" s="23"/>
    </row>
    <row r="63" spans="1:17" ht="15" customHeight="1">
      <c r="A63" s="97"/>
      <c r="B63" s="50" t="s">
        <v>66</v>
      </c>
      <c r="C63" s="51"/>
      <c r="D63" s="51"/>
      <c r="E63" s="52">
        <f>F63+G63</f>
        <v>0</v>
      </c>
      <c r="F63" s="52">
        <v>0</v>
      </c>
      <c r="G63" s="53">
        <v>0</v>
      </c>
      <c r="H63" s="54"/>
      <c r="I63" s="55"/>
      <c r="J63" s="55"/>
      <c r="K63" s="54"/>
      <c r="L63" s="55"/>
      <c r="M63" s="55"/>
      <c r="N63" s="54"/>
      <c r="O63" s="56"/>
      <c r="P63" s="56"/>
      <c r="Q63" s="54"/>
    </row>
    <row r="64" spans="1:17" ht="15" customHeight="1">
      <c r="A64" s="97"/>
      <c r="B64" s="50">
        <v>2019</v>
      </c>
      <c r="C64" s="51"/>
      <c r="D64" s="51"/>
      <c r="E64" s="52">
        <f>F64+G64</f>
        <v>0</v>
      </c>
      <c r="F64" s="52">
        <v>0</v>
      </c>
      <c r="G64" s="53">
        <v>0</v>
      </c>
      <c r="H64" s="54"/>
      <c r="I64" s="55"/>
      <c r="J64" s="55"/>
      <c r="K64" s="54"/>
      <c r="L64" s="55"/>
      <c r="M64" s="55"/>
      <c r="N64" s="54"/>
      <c r="O64" s="56"/>
      <c r="P64" s="56"/>
      <c r="Q64" s="54"/>
    </row>
    <row r="65" spans="1:17" ht="15" customHeight="1">
      <c r="A65" s="97"/>
      <c r="B65" s="50">
        <v>2020</v>
      </c>
      <c r="C65" s="51"/>
      <c r="D65" s="51"/>
      <c r="E65" s="52">
        <f>F65+G65</f>
        <v>0</v>
      </c>
      <c r="F65" s="52">
        <v>0</v>
      </c>
      <c r="G65" s="53">
        <v>0</v>
      </c>
      <c r="H65" s="54"/>
      <c r="I65" s="55"/>
      <c r="J65" s="55"/>
      <c r="K65" s="54"/>
      <c r="L65" s="55"/>
      <c r="M65" s="55"/>
      <c r="N65" s="54"/>
      <c r="O65" s="56"/>
      <c r="P65" s="56"/>
      <c r="Q65" s="54"/>
    </row>
    <row r="66" spans="1:17" ht="15" customHeight="1">
      <c r="A66" s="98"/>
      <c r="B66" s="13">
        <v>2021</v>
      </c>
      <c r="C66" s="14"/>
      <c r="D66" s="14"/>
      <c r="E66" s="15">
        <f>F66+G66</f>
        <v>600000</v>
      </c>
      <c r="F66" s="15">
        <v>120000</v>
      </c>
      <c r="G66" s="16">
        <v>480000</v>
      </c>
      <c r="H66" s="29"/>
      <c r="I66" s="38"/>
      <c r="J66" s="38"/>
      <c r="K66" s="29"/>
      <c r="L66" s="38"/>
      <c r="M66" s="38"/>
      <c r="N66" s="29"/>
      <c r="O66" s="12"/>
      <c r="P66" s="12"/>
      <c r="Q66" s="29"/>
    </row>
    <row r="67" spans="1:17" ht="6.75" customHeight="1">
      <c r="A67" s="42"/>
      <c r="B67" s="42"/>
      <c r="C67" s="42"/>
      <c r="D67" s="42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6.5" customHeight="1">
      <c r="A68" s="9">
        <v>2</v>
      </c>
      <c r="B68" s="129" t="s">
        <v>25</v>
      </c>
      <c r="C68" s="130"/>
      <c r="D68" s="131"/>
      <c r="E68" s="10">
        <f aca="true" t="shared" si="2" ref="E68:Q68">E75+E85+E92+E100+E143+E188+E127+E153+E107+E161+E178+E198+E134+E169+E114</f>
        <v>2865671</v>
      </c>
      <c r="F68" s="58">
        <f t="shared" si="2"/>
        <v>224376</v>
      </c>
      <c r="G68" s="58">
        <f t="shared" si="2"/>
        <v>2625123</v>
      </c>
      <c r="H68" s="58">
        <f t="shared" si="2"/>
        <v>1043351</v>
      </c>
      <c r="I68" s="58">
        <f t="shared" si="2"/>
        <v>11532</v>
      </c>
      <c r="J68" s="58">
        <f t="shared" si="2"/>
        <v>5023</v>
      </c>
      <c r="K68" s="58">
        <f t="shared" si="2"/>
        <v>0</v>
      </c>
      <c r="L68" s="58">
        <f t="shared" si="2"/>
        <v>11532</v>
      </c>
      <c r="M68" s="58">
        <f t="shared" si="2"/>
        <v>5023</v>
      </c>
      <c r="N68" s="58">
        <f t="shared" si="2"/>
        <v>1026796</v>
      </c>
      <c r="O68" s="58">
        <f t="shared" si="2"/>
        <v>0</v>
      </c>
      <c r="P68" s="58">
        <f t="shared" si="2"/>
        <v>0</v>
      </c>
      <c r="Q68" s="58">
        <f t="shared" si="2"/>
        <v>1026796</v>
      </c>
    </row>
    <row r="69" spans="1:17" ht="3.75" customHeight="1">
      <c r="A69" s="42"/>
      <c r="B69" s="42"/>
      <c r="C69" s="42"/>
      <c r="D69" s="42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ht="4.5" customHeight="1">
      <c r="A70" s="42"/>
      <c r="B70" s="42"/>
      <c r="C70" s="42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2.75" customHeight="1">
      <c r="A71" s="96" t="s">
        <v>40</v>
      </c>
      <c r="B71" s="11" t="s">
        <v>20</v>
      </c>
      <c r="C71" s="99" t="s">
        <v>35</v>
      </c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</row>
    <row r="72" spans="1:17" ht="13.5" customHeight="1">
      <c r="A72" s="97"/>
      <c r="B72" s="11" t="s">
        <v>14</v>
      </c>
      <c r="C72" s="99" t="s">
        <v>44</v>
      </c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1"/>
    </row>
    <row r="73" spans="1:17" ht="14.25" customHeight="1">
      <c r="A73" s="97"/>
      <c r="B73" s="11" t="s">
        <v>22</v>
      </c>
      <c r="C73" s="57"/>
      <c r="D73" s="100" t="s">
        <v>45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10"/>
    </row>
    <row r="74" spans="1:17" ht="21" customHeight="1">
      <c r="A74" s="97"/>
      <c r="B74" s="17" t="s">
        <v>15</v>
      </c>
      <c r="C74" s="102" t="s">
        <v>95</v>
      </c>
      <c r="D74" s="103"/>
      <c r="E74" s="93" t="s">
        <v>46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5"/>
    </row>
    <row r="75" spans="1:17" ht="18.75" customHeight="1">
      <c r="A75" s="97"/>
      <c r="B75" s="41" t="s">
        <v>16</v>
      </c>
      <c r="C75" s="21"/>
      <c r="D75" s="21"/>
      <c r="E75" s="22">
        <f>SUM(E76:E79)</f>
        <v>35660</v>
      </c>
      <c r="F75" s="22">
        <f>SUM(F76:F79)</f>
        <v>7132</v>
      </c>
      <c r="G75" s="22">
        <f>SUM(G76:G79)</f>
        <v>28528</v>
      </c>
      <c r="H75" s="22">
        <f>H76</f>
        <v>8915</v>
      </c>
      <c r="I75" s="22">
        <f aca="true" t="shared" si="3" ref="I75:Q75">I76</f>
        <v>0</v>
      </c>
      <c r="J75" s="22">
        <f t="shared" si="3"/>
        <v>1783</v>
      </c>
      <c r="K75" s="22">
        <f t="shared" si="3"/>
        <v>0</v>
      </c>
      <c r="L75" s="22">
        <f t="shared" si="3"/>
        <v>0</v>
      </c>
      <c r="M75" s="22">
        <f t="shared" si="3"/>
        <v>1783</v>
      </c>
      <c r="N75" s="22">
        <f t="shared" si="3"/>
        <v>7132</v>
      </c>
      <c r="O75" s="22">
        <f t="shared" si="3"/>
        <v>0</v>
      </c>
      <c r="P75" s="22">
        <f t="shared" si="3"/>
        <v>0</v>
      </c>
      <c r="Q75" s="22">
        <f t="shared" si="3"/>
        <v>7132</v>
      </c>
    </row>
    <row r="76" spans="1:17" ht="16.5" customHeight="1">
      <c r="A76" s="97"/>
      <c r="B76" s="40" t="s">
        <v>64</v>
      </c>
      <c r="C76" s="24"/>
      <c r="D76" s="24"/>
      <c r="E76" s="25">
        <f>F76+G76</f>
        <v>8915</v>
      </c>
      <c r="F76" s="25">
        <f>J76</f>
        <v>1783</v>
      </c>
      <c r="G76" s="26">
        <f>Q76</f>
        <v>7132</v>
      </c>
      <c r="H76" s="27">
        <f>J76+N76</f>
        <v>8915</v>
      </c>
      <c r="I76" s="37"/>
      <c r="J76" s="37">
        <f>M76</f>
        <v>1783</v>
      </c>
      <c r="K76" s="27"/>
      <c r="L76" s="37"/>
      <c r="M76" s="37">
        <v>1783</v>
      </c>
      <c r="N76" s="27">
        <f>Q76</f>
        <v>7132</v>
      </c>
      <c r="O76" s="28"/>
      <c r="P76" s="28"/>
      <c r="Q76" s="27">
        <v>7132</v>
      </c>
    </row>
    <row r="77" spans="1:17" ht="15" customHeight="1">
      <c r="A77" s="97"/>
      <c r="B77" s="50">
        <v>2019</v>
      </c>
      <c r="C77" s="51"/>
      <c r="D77" s="51"/>
      <c r="E77" s="52">
        <f>F77+G77</f>
        <v>8915</v>
      </c>
      <c r="F77" s="52">
        <v>1783</v>
      </c>
      <c r="G77" s="53">
        <v>7132</v>
      </c>
      <c r="H77" s="54"/>
      <c r="I77" s="55"/>
      <c r="J77" s="55"/>
      <c r="K77" s="54"/>
      <c r="L77" s="55"/>
      <c r="M77" s="55"/>
      <c r="N77" s="54"/>
      <c r="O77" s="56"/>
      <c r="P77" s="56"/>
      <c r="Q77" s="54"/>
    </row>
    <row r="78" spans="1:17" ht="14.25" customHeight="1">
      <c r="A78" s="97"/>
      <c r="B78" s="50">
        <v>2020</v>
      </c>
      <c r="C78" s="51"/>
      <c r="D78" s="51"/>
      <c r="E78" s="52">
        <f>F78+G78</f>
        <v>8915</v>
      </c>
      <c r="F78" s="52">
        <v>1783</v>
      </c>
      <c r="G78" s="53">
        <v>7132</v>
      </c>
      <c r="H78" s="54"/>
      <c r="I78" s="55"/>
      <c r="J78" s="55"/>
      <c r="K78" s="54"/>
      <c r="L78" s="55"/>
      <c r="M78" s="55"/>
      <c r="N78" s="54"/>
      <c r="O78" s="56"/>
      <c r="P78" s="56"/>
      <c r="Q78" s="54"/>
    </row>
    <row r="79" spans="1:17" ht="13.5" customHeight="1">
      <c r="A79" s="98"/>
      <c r="B79" s="13">
        <v>2021</v>
      </c>
      <c r="C79" s="14"/>
      <c r="D79" s="14"/>
      <c r="E79" s="15">
        <f>F79+G79</f>
        <v>8915</v>
      </c>
      <c r="F79" s="15">
        <v>1783</v>
      </c>
      <c r="G79" s="16">
        <v>7132</v>
      </c>
      <c r="H79" s="29"/>
      <c r="I79" s="38"/>
      <c r="J79" s="38"/>
      <c r="K79" s="29"/>
      <c r="L79" s="38"/>
      <c r="M79" s="38"/>
      <c r="N79" s="29"/>
      <c r="O79" s="12"/>
      <c r="P79" s="12"/>
      <c r="Q79" s="29"/>
    </row>
    <row r="80" spans="1:17" ht="4.5" customHeight="1">
      <c r="A80" s="42"/>
      <c r="B80" s="42"/>
      <c r="C80" s="42"/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1:17" ht="12.75" customHeight="1">
      <c r="A81" s="96" t="s">
        <v>41</v>
      </c>
      <c r="B81" s="11" t="s">
        <v>20</v>
      </c>
      <c r="C81" s="99" t="s">
        <v>31</v>
      </c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1"/>
    </row>
    <row r="82" spans="1:17" ht="12.75" customHeight="1">
      <c r="A82" s="97"/>
      <c r="B82" s="11" t="s">
        <v>14</v>
      </c>
      <c r="C82" s="99" t="s">
        <v>33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</row>
    <row r="83" spans="1:17" ht="12.75" customHeight="1">
      <c r="A83" s="97"/>
      <c r="B83" s="11" t="s">
        <v>22</v>
      </c>
      <c r="C83" s="57"/>
      <c r="D83" s="100" t="s">
        <v>32</v>
      </c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10"/>
    </row>
    <row r="84" spans="1:17" ht="18.75" customHeight="1">
      <c r="A84" s="97"/>
      <c r="B84" s="17" t="s">
        <v>15</v>
      </c>
      <c r="C84" s="102" t="s">
        <v>28</v>
      </c>
      <c r="D84" s="103"/>
      <c r="E84" s="93" t="s">
        <v>30</v>
      </c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5"/>
    </row>
    <row r="85" spans="1:17" ht="15" customHeight="1">
      <c r="A85" s="97"/>
      <c r="B85" s="41" t="s">
        <v>16</v>
      </c>
      <c r="C85" s="21"/>
      <c r="D85" s="21"/>
      <c r="E85" s="22">
        <v>60000</v>
      </c>
      <c r="F85" s="22">
        <v>14100</v>
      </c>
      <c r="G85" s="22">
        <v>45900</v>
      </c>
      <c r="H85" s="22">
        <f>H86+H87</f>
        <v>12000</v>
      </c>
      <c r="I85" s="36">
        <f>I86+I87</f>
        <v>1620</v>
      </c>
      <c r="J85" s="36">
        <f>J86</f>
        <v>1200</v>
      </c>
      <c r="K85" s="23"/>
      <c r="L85" s="36">
        <f>L86</f>
        <v>1620</v>
      </c>
      <c r="M85" s="36">
        <f>M86</f>
        <v>1200</v>
      </c>
      <c r="N85" s="23">
        <f>N86</f>
        <v>9180</v>
      </c>
      <c r="O85" s="23"/>
      <c r="P85" s="23"/>
      <c r="Q85" s="23">
        <f>Q86</f>
        <v>9180</v>
      </c>
    </row>
    <row r="86" spans="1:17" ht="12" customHeight="1">
      <c r="A86" s="97"/>
      <c r="B86" s="40" t="s">
        <v>64</v>
      </c>
      <c r="C86" s="24"/>
      <c r="D86" s="24"/>
      <c r="E86" s="25">
        <f>F86+G86</f>
        <v>12000</v>
      </c>
      <c r="F86" s="25">
        <f>I85+J85</f>
        <v>2820</v>
      </c>
      <c r="G86" s="26">
        <f>Q86</f>
        <v>9180</v>
      </c>
      <c r="H86" s="27">
        <f>I86+N86+J86</f>
        <v>12000</v>
      </c>
      <c r="I86" s="37">
        <f>L86</f>
        <v>1620</v>
      </c>
      <c r="J86" s="37">
        <f>M86</f>
        <v>1200</v>
      </c>
      <c r="K86" s="27"/>
      <c r="L86" s="37">
        <v>1620</v>
      </c>
      <c r="M86" s="37">
        <v>1200</v>
      </c>
      <c r="N86" s="27">
        <f>Q86</f>
        <v>9180</v>
      </c>
      <c r="O86" s="28"/>
      <c r="P86" s="28"/>
      <c r="Q86" s="27">
        <v>9180</v>
      </c>
    </row>
    <row r="87" spans="1:17" ht="11.25" customHeight="1">
      <c r="A87" s="98"/>
      <c r="B87" s="13">
        <v>2019</v>
      </c>
      <c r="C87" s="14"/>
      <c r="D87" s="14"/>
      <c r="E87" s="15">
        <f>F87+G87</f>
        <v>12000</v>
      </c>
      <c r="F87" s="15">
        <v>2820</v>
      </c>
      <c r="G87" s="16">
        <v>9180</v>
      </c>
      <c r="H87" s="29"/>
      <c r="I87" s="38"/>
      <c r="J87" s="38"/>
      <c r="K87" s="12"/>
      <c r="L87" s="35"/>
      <c r="M87" s="38"/>
      <c r="N87" s="29"/>
      <c r="O87" s="12"/>
      <c r="P87" s="12"/>
      <c r="Q87" s="29"/>
    </row>
    <row r="88" spans="1:17" ht="15.75" customHeight="1">
      <c r="A88" s="96" t="s">
        <v>42</v>
      </c>
      <c r="B88" s="11" t="s">
        <v>20</v>
      </c>
      <c r="C88" s="99" t="s">
        <v>57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1"/>
    </row>
    <row r="89" spans="1:17" ht="15" customHeight="1">
      <c r="A89" s="97"/>
      <c r="B89" s="11" t="s">
        <v>1</v>
      </c>
      <c r="C89" s="99" t="s">
        <v>58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1"/>
    </row>
    <row r="90" spans="1:17" ht="15.75" customHeight="1" hidden="1">
      <c r="A90" s="97"/>
      <c r="B90" s="11"/>
      <c r="C90" s="88"/>
      <c r="D90" s="10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10"/>
    </row>
    <row r="91" spans="1:17" ht="21" customHeight="1">
      <c r="A91" s="97"/>
      <c r="B91" s="17" t="s">
        <v>15</v>
      </c>
      <c r="C91" s="102" t="s">
        <v>56</v>
      </c>
      <c r="D91" s="103"/>
      <c r="E91" s="93" t="s">
        <v>77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5"/>
    </row>
    <row r="92" spans="1:17" ht="15.75" customHeight="1">
      <c r="A92" s="97"/>
      <c r="B92" s="41" t="s">
        <v>16</v>
      </c>
      <c r="C92" s="21"/>
      <c r="D92" s="21"/>
      <c r="E92" s="22">
        <v>256397</v>
      </c>
      <c r="F92" s="22">
        <f>SUM(F93:F94)</f>
        <v>0</v>
      </c>
      <c r="G92" s="22">
        <v>256397</v>
      </c>
      <c r="H92" s="22">
        <f>SUM(H93:H94)</f>
        <v>102629</v>
      </c>
      <c r="I92" s="36"/>
      <c r="J92" s="36">
        <f>J93</f>
        <v>0</v>
      </c>
      <c r="K92" s="23"/>
      <c r="L92" s="36"/>
      <c r="M92" s="36">
        <f>M93</f>
        <v>0</v>
      </c>
      <c r="N92" s="23">
        <f>N93</f>
        <v>102629</v>
      </c>
      <c r="O92" s="23"/>
      <c r="P92" s="23"/>
      <c r="Q92" s="23">
        <f>Q93</f>
        <v>102629</v>
      </c>
    </row>
    <row r="93" spans="1:17" ht="15.75" customHeight="1">
      <c r="A93" s="97"/>
      <c r="B93" s="40" t="s">
        <v>64</v>
      </c>
      <c r="C93" s="24"/>
      <c r="D93" s="24"/>
      <c r="E93" s="25">
        <f>F93+G93</f>
        <v>102629</v>
      </c>
      <c r="F93" s="25">
        <f>I92+J92</f>
        <v>0</v>
      </c>
      <c r="G93" s="26">
        <f>Q93</f>
        <v>102629</v>
      </c>
      <c r="H93" s="27">
        <f>I93+N93+J93</f>
        <v>102629</v>
      </c>
      <c r="I93" s="37"/>
      <c r="J93" s="37">
        <f>M93</f>
        <v>0</v>
      </c>
      <c r="K93" s="27"/>
      <c r="L93" s="37"/>
      <c r="M93" s="37"/>
      <c r="N93" s="27">
        <f>Q93</f>
        <v>102629</v>
      </c>
      <c r="O93" s="28"/>
      <c r="P93" s="28"/>
      <c r="Q93" s="27">
        <v>102629</v>
      </c>
    </row>
    <row r="94" spans="1:17" ht="12" customHeight="1">
      <c r="A94" s="98"/>
      <c r="B94" s="13"/>
      <c r="C94" s="14"/>
      <c r="D94" s="14"/>
      <c r="E94" s="15"/>
      <c r="F94" s="15"/>
      <c r="G94" s="16"/>
      <c r="H94" s="29"/>
      <c r="I94" s="38"/>
      <c r="J94" s="38"/>
      <c r="K94" s="29"/>
      <c r="L94" s="38"/>
      <c r="M94" s="38"/>
      <c r="N94" s="29"/>
      <c r="O94" s="12"/>
      <c r="P94" s="12"/>
      <c r="Q94" s="29"/>
    </row>
    <row r="95" spans="1:17" ht="7.5" customHeight="1">
      <c r="A95" s="60"/>
      <c r="B95" s="61"/>
      <c r="C95" s="62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  <c r="P95" s="64"/>
      <c r="Q95" s="63"/>
    </row>
    <row r="96" spans="1:17" ht="15.75" customHeight="1">
      <c r="A96" s="96" t="s">
        <v>47</v>
      </c>
      <c r="B96" s="11" t="s">
        <v>20</v>
      </c>
      <c r="C96" s="99" t="s">
        <v>59</v>
      </c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1"/>
    </row>
    <row r="97" spans="1:17" ht="15" customHeight="1">
      <c r="A97" s="97"/>
      <c r="B97" s="11" t="s">
        <v>1</v>
      </c>
      <c r="C97" s="99" t="s">
        <v>60</v>
      </c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1"/>
    </row>
    <row r="98" spans="1:17" ht="15.75" customHeight="1" hidden="1">
      <c r="A98" s="97"/>
      <c r="B98" s="11"/>
      <c r="C98" s="59"/>
      <c r="D98" s="100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10"/>
    </row>
    <row r="99" spans="1:17" ht="20.25" customHeight="1">
      <c r="A99" s="97"/>
      <c r="B99" s="17" t="s">
        <v>15</v>
      </c>
      <c r="C99" s="102" t="s">
        <v>56</v>
      </c>
      <c r="D99" s="103"/>
      <c r="E99" s="93" t="s">
        <v>78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5"/>
    </row>
    <row r="100" spans="1:17" ht="15.75" customHeight="1">
      <c r="A100" s="97"/>
      <c r="B100" s="41" t="s">
        <v>16</v>
      </c>
      <c r="C100" s="21"/>
      <c r="D100" s="21"/>
      <c r="E100" s="22">
        <v>241879</v>
      </c>
      <c r="F100" s="22">
        <f>SUM(F101:F102)</f>
        <v>0</v>
      </c>
      <c r="G100" s="22">
        <v>241879</v>
      </c>
      <c r="H100" s="22">
        <f>SUM(H101:H102)</f>
        <v>219514</v>
      </c>
      <c r="I100" s="36"/>
      <c r="J100" s="36">
        <f>J101</f>
        <v>0</v>
      </c>
      <c r="K100" s="23"/>
      <c r="L100" s="36"/>
      <c r="M100" s="36">
        <f>M101</f>
        <v>0</v>
      </c>
      <c r="N100" s="23">
        <f>N101</f>
        <v>219514</v>
      </c>
      <c r="O100" s="23"/>
      <c r="P100" s="23"/>
      <c r="Q100" s="23">
        <f>Q101</f>
        <v>219514</v>
      </c>
    </row>
    <row r="101" spans="1:17" ht="15.75" customHeight="1">
      <c r="A101" s="97"/>
      <c r="B101" s="40" t="s">
        <v>64</v>
      </c>
      <c r="C101" s="24"/>
      <c r="D101" s="24"/>
      <c r="E101" s="25">
        <f>F101+G101</f>
        <v>219514</v>
      </c>
      <c r="F101" s="25">
        <f>I100+J100</f>
        <v>0</v>
      </c>
      <c r="G101" s="26">
        <f>Q101</f>
        <v>219514</v>
      </c>
      <c r="H101" s="27">
        <f>I101+N101+J101</f>
        <v>219514</v>
      </c>
      <c r="I101" s="37"/>
      <c r="J101" s="37">
        <f>M101</f>
        <v>0</v>
      </c>
      <c r="K101" s="27"/>
      <c r="L101" s="37"/>
      <c r="M101" s="37"/>
      <c r="N101" s="27">
        <f>Q101</f>
        <v>219514</v>
      </c>
      <c r="O101" s="28"/>
      <c r="P101" s="28"/>
      <c r="Q101" s="27">
        <v>219514</v>
      </c>
    </row>
    <row r="102" spans="1:17" ht="15.75" customHeight="1">
      <c r="A102" s="98"/>
      <c r="B102" s="13"/>
      <c r="C102" s="14"/>
      <c r="D102" s="14"/>
      <c r="E102" s="15"/>
      <c r="F102" s="15"/>
      <c r="G102" s="16"/>
      <c r="H102" s="29"/>
      <c r="I102" s="38"/>
      <c r="J102" s="38"/>
      <c r="K102" s="29"/>
      <c r="L102" s="38"/>
      <c r="M102" s="38"/>
      <c r="N102" s="29"/>
      <c r="O102" s="12"/>
      <c r="P102" s="12"/>
      <c r="Q102" s="29"/>
    </row>
    <row r="103" spans="1:17" ht="7.5" customHeight="1">
      <c r="A103" s="65"/>
      <c r="B103" s="84"/>
      <c r="C103" s="85"/>
      <c r="D103" s="85"/>
      <c r="E103" s="86"/>
      <c r="F103" s="86"/>
      <c r="G103" s="68"/>
      <c r="H103" s="68"/>
      <c r="I103" s="68"/>
      <c r="J103" s="68"/>
      <c r="K103" s="68"/>
      <c r="L103" s="68"/>
      <c r="M103" s="68"/>
      <c r="N103" s="68"/>
      <c r="O103" s="69"/>
      <c r="P103" s="69"/>
      <c r="Q103" s="68"/>
    </row>
    <row r="104" spans="1:17" ht="15.75" customHeight="1">
      <c r="A104" s="96" t="s">
        <v>48</v>
      </c>
      <c r="B104" s="11" t="s">
        <v>20</v>
      </c>
      <c r="C104" s="99" t="s">
        <v>59</v>
      </c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1"/>
    </row>
    <row r="105" spans="1:17" ht="15.75" customHeight="1">
      <c r="A105" s="97"/>
      <c r="B105" s="11" t="s">
        <v>1</v>
      </c>
      <c r="C105" s="99" t="s">
        <v>60</v>
      </c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1"/>
    </row>
    <row r="106" spans="1:17" ht="20.25" customHeight="1">
      <c r="A106" s="97"/>
      <c r="B106" s="17" t="s">
        <v>15</v>
      </c>
      <c r="C106" s="102" t="s">
        <v>56</v>
      </c>
      <c r="D106" s="103"/>
      <c r="E106" s="93" t="s">
        <v>79</v>
      </c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5"/>
    </row>
    <row r="107" spans="1:17" ht="15.75" customHeight="1">
      <c r="A107" s="97"/>
      <c r="B107" s="41" t="s">
        <v>16</v>
      </c>
      <c r="C107" s="21"/>
      <c r="D107" s="21"/>
      <c r="E107" s="22">
        <v>82328</v>
      </c>
      <c r="F107" s="22">
        <f>SUM(F108:F109)</f>
        <v>0</v>
      </c>
      <c r="G107" s="22">
        <v>82328</v>
      </c>
      <c r="H107" s="22">
        <f>SUM(H108:H109)</f>
        <v>79516</v>
      </c>
      <c r="I107" s="36"/>
      <c r="J107" s="36">
        <f>J108</f>
        <v>0</v>
      </c>
      <c r="K107" s="23"/>
      <c r="L107" s="36"/>
      <c r="M107" s="36">
        <f>M108</f>
        <v>0</v>
      </c>
      <c r="N107" s="23">
        <f>N108</f>
        <v>79516</v>
      </c>
      <c r="O107" s="23"/>
      <c r="P107" s="23"/>
      <c r="Q107" s="23">
        <f>Q108</f>
        <v>79516</v>
      </c>
    </row>
    <row r="108" spans="1:17" ht="15.75" customHeight="1">
      <c r="A108" s="97"/>
      <c r="B108" s="40" t="s">
        <v>64</v>
      </c>
      <c r="C108" s="24"/>
      <c r="D108" s="24"/>
      <c r="E108" s="25">
        <f>F108+G108</f>
        <v>79516</v>
      </c>
      <c r="F108" s="25">
        <f>I107+J107</f>
        <v>0</v>
      </c>
      <c r="G108" s="26">
        <f>Q108</f>
        <v>79516</v>
      </c>
      <c r="H108" s="27">
        <f>I108+N108+J108</f>
        <v>79516</v>
      </c>
      <c r="I108" s="37"/>
      <c r="J108" s="37">
        <f>M108</f>
        <v>0</v>
      </c>
      <c r="K108" s="27"/>
      <c r="L108" s="37"/>
      <c r="M108" s="37"/>
      <c r="N108" s="27">
        <f>Q108</f>
        <v>79516</v>
      </c>
      <c r="O108" s="28"/>
      <c r="P108" s="28"/>
      <c r="Q108" s="27">
        <v>79516</v>
      </c>
    </row>
    <row r="109" spans="1:17" ht="15.75" customHeight="1">
      <c r="A109" s="98"/>
      <c r="B109" s="13"/>
      <c r="C109" s="14"/>
      <c r="D109" s="14"/>
      <c r="E109" s="15"/>
      <c r="F109" s="15"/>
      <c r="G109" s="16"/>
      <c r="H109" s="29"/>
      <c r="I109" s="38"/>
      <c r="J109" s="38"/>
      <c r="K109" s="29"/>
      <c r="L109" s="38"/>
      <c r="M109" s="38"/>
      <c r="N109" s="29"/>
      <c r="O109" s="12"/>
      <c r="P109" s="12"/>
      <c r="Q109" s="29"/>
    </row>
    <row r="110" spans="1:17" ht="6" customHeight="1">
      <c r="A110" s="87"/>
      <c r="B110" s="66"/>
      <c r="C110" s="67"/>
      <c r="D110" s="67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69"/>
      <c r="Q110" s="68"/>
    </row>
    <row r="111" spans="1:17" ht="14.25" customHeight="1">
      <c r="A111" s="96" t="s">
        <v>61</v>
      </c>
      <c r="B111" s="11" t="s">
        <v>20</v>
      </c>
      <c r="C111" s="99" t="s">
        <v>59</v>
      </c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1"/>
    </row>
    <row r="112" spans="1:17" ht="14.25" customHeight="1">
      <c r="A112" s="97"/>
      <c r="B112" s="11" t="s">
        <v>1</v>
      </c>
      <c r="C112" s="99" t="s">
        <v>60</v>
      </c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1"/>
    </row>
    <row r="113" spans="1:17" ht="14.25" customHeight="1">
      <c r="A113" s="97"/>
      <c r="B113" s="17" t="s">
        <v>15</v>
      </c>
      <c r="C113" s="102" t="s">
        <v>56</v>
      </c>
      <c r="D113" s="103"/>
      <c r="E113" s="93" t="s">
        <v>102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5"/>
    </row>
    <row r="114" spans="1:17" ht="14.25" customHeight="1">
      <c r="A114" s="97"/>
      <c r="B114" s="41" t="s">
        <v>16</v>
      </c>
      <c r="C114" s="21"/>
      <c r="D114" s="21"/>
      <c r="E114" s="22">
        <f>SUM(E115:E116)</f>
        <v>9500</v>
      </c>
      <c r="F114" s="22">
        <f>SUM(F115:F116)</f>
        <v>0</v>
      </c>
      <c r="G114" s="22">
        <f>G115</f>
        <v>9500</v>
      </c>
      <c r="H114" s="22">
        <f>SUM(H115:H116)</f>
        <v>9500</v>
      </c>
      <c r="I114" s="36"/>
      <c r="J114" s="36">
        <f>J115</f>
        <v>0</v>
      </c>
      <c r="K114" s="23"/>
      <c r="L114" s="36"/>
      <c r="M114" s="36">
        <f>M115</f>
        <v>0</v>
      </c>
      <c r="N114" s="23">
        <f>N115</f>
        <v>9500</v>
      </c>
      <c r="O114" s="23"/>
      <c r="P114" s="23"/>
      <c r="Q114" s="23">
        <f>Q115</f>
        <v>9500</v>
      </c>
    </row>
    <row r="115" spans="1:17" ht="14.25" customHeight="1">
      <c r="A115" s="97"/>
      <c r="B115" s="40" t="s">
        <v>64</v>
      </c>
      <c r="C115" s="24"/>
      <c r="D115" s="24"/>
      <c r="E115" s="25">
        <f>F115+G115</f>
        <v>9500</v>
      </c>
      <c r="F115" s="25">
        <f>I114+J114</f>
        <v>0</v>
      </c>
      <c r="G115" s="25">
        <f>Q115</f>
        <v>9500</v>
      </c>
      <c r="H115" s="27">
        <f>I115+N115+J115</f>
        <v>9500</v>
      </c>
      <c r="I115" s="37"/>
      <c r="J115" s="37">
        <f>M115</f>
        <v>0</v>
      </c>
      <c r="K115" s="27"/>
      <c r="L115" s="37"/>
      <c r="M115" s="37"/>
      <c r="N115" s="27">
        <f>Q115</f>
        <v>9500</v>
      </c>
      <c r="O115" s="28"/>
      <c r="P115" s="28"/>
      <c r="Q115" s="27">
        <v>9500</v>
      </c>
    </row>
    <row r="116" spans="1:17" ht="14.25" customHeight="1">
      <c r="A116" s="98"/>
      <c r="B116" s="13"/>
      <c r="C116" s="14"/>
      <c r="D116" s="14"/>
      <c r="E116" s="15"/>
      <c r="F116" s="15"/>
      <c r="G116" s="15"/>
      <c r="H116" s="29"/>
      <c r="I116" s="38"/>
      <c r="J116" s="38"/>
      <c r="K116" s="29"/>
      <c r="L116" s="38"/>
      <c r="M116" s="38"/>
      <c r="N116" s="29"/>
      <c r="O116" s="12"/>
      <c r="P116" s="12"/>
      <c r="Q116" s="29"/>
    </row>
    <row r="117" spans="1:17" ht="6" customHeight="1">
      <c r="A117" s="87"/>
      <c r="B117" s="66"/>
      <c r="C117" s="67"/>
      <c r="D117" s="67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69"/>
      <c r="Q117" s="68"/>
    </row>
    <row r="118" spans="1:17" ht="6" customHeight="1">
      <c r="A118" s="87"/>
      <c r="B118" s="66"/>
      <c r="C118" s="67"/>
      <c r="D118" s="67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69"/>
      <c r="Q118" s="68"/>
    </row>
    <row r="119" spans="1:17" ht="6" customHeight="1">
      <c r="A119" s="87"/>
      <c r="B119" s="66"/>
      <c r="C119" s="67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69"/>
      <c r="Q119" s="68"/>
    </row>
    <row r="120" spans="1:17" ht="40.5" customHeight="1">
      <c r="A120" s="87"/>
      <c r="B120" s="66"/>
      <c r="C120" s="67"/>
      <c r="D120" s="67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69"/>
      <c r="Q120" s="68"/>
    </row>
    <row r="121" spans="1:17" ht="6" customHeight="1">
      <c r="A121" s="87"/>
      <c r="B121" s="66"/>
      <c r="C121" s="67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69"/>
      <c r="Q121" s="68"/>
    </row>
    <row r="122" spans="1:17" ht="0.75" customHeight="1">
      <c r="A122" s="87"/>
      <c r="B122" s="66"/>
      <c r="C122" s="67"/>
      <c r="D122" s="67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69"/>
      <c r="Q122" s="68"/>
    </row>
    <row r="123" spans="1:17" ht="6" customHeight="1">
      <c r="A123" s="87"/>
      <c r="B123" s="66"/>
      <c r="C123" s="67"/>
      <c r="D123" s="67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69"/>
      <c r="Q123" s="68"/>
    </row>
    <row r="124" spans="1:17" ht="15.75" customHeight="1">
      <c r="A124" s="96" t="s">
        <v>62</v>
      </c>
      <c r="B124" s="11" t="s">
        <v>20</v>
      </c>
      <c r="C124" s="99" t="s">
        <v>59</v>
      </c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1"/>
    </row>
    <row r="125" spans="1:17" ht="15.75" customHeight="1">
      <c r="A125" s="97"/>
      <c r="B125" s="11" t="s">
        <v>1</v>
      </c>
      <c r="C125" s="99" t="s">
        <v>60</v>
      </c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1"/>
    </row>
    <row r="126" spans="1:17" ht="20.25" customHeight="1">
      <c r="A126" s="97"/>
      <c r="B126" s="17" t="s">
        <v>15</v>
      </c>
      <c r="C126" s="102" t="s">
        <v>56</v>
      </c>
      <c r="D126" s="103"/>
      <c r="E126" s="93" t="s">
        <v>80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5"/>
    </row>
    <row r="127" spans="1:17" ht="15.75" customHeight="1">
      <c r="A127" s="97"/>
      <c r="B127" s="41" t="s">
        <v>16</v>
      </c>
      <c r="C127" s="21"/>
      <c r="D127" s="21"/>
      <c r="E127" s="22">
        <v>88051</v>
      </c>
      <c r="F127" s="22">
        <f>SUM(F128:F129)</f>
        <v>0</v>
      </c>
      <c r="G127" s="22">
        <v>88051</v>
      </c>
      <c r="H127" s="22">
        <f>SUM(H128:H129)</f>
        <v>34043</v>
      </c>
      <c r="I127" s="36"/>
      <c r="J127" s="36">
        <f>J128</f>
        <v>0</v>
      </c>
      <c r="K127" s="23"/>
      <c r="L127" s="36"/>
      <c r="M127" s="36">
        <f>M128</f>
        <v>0</v>
      </c>
      <c r="N127" s="23">
        <f>N128</f>
        <v>34043</v>
      </c>
      <c r="O127" s="23"/>
      <c r="P127" s="23"/>
      <c r="Q127" s="23">
        <f>Q128</f>
        <v>34043</v>
      </c>
    </row>
    <row r="128" spans="1:17" ht="15.75" customHeight="1">
      <c r="A128" s="97"/>
      <c r="B128" s="40" t="s">
        <v>64</v>
      </c>
      <c r="C128" s="24"/>
      <c r="D128" s="24"/>
      <c r="E128" s="25">
        <f>F128+G128</f>
        <v>34043</v>
      </c>
      <c r="F128" s="25">
        <f>I127+J127</f>
        <v>0</v>
      </c>
      <c r="G128" s="26">
        <f>Q128</f>
        <v>34043</v>
      </c>
      <c r="H128" s="27">
        <f>I128+N128+J128</f>
        <v>34043</v>
      </c>
      <c r="I128" s="37"/>
      <c r="J128" s="37">
        <f>M128</f>
        <v>0</v>
      </c>
      <c r="K128" s="27"/>
      <c r="L128" s="37"/>
      <c r="M128" s="37"/>
      <c r="N128" s="27">
        <f>Q128</f>
        <v>34043</v>
      </c>
      <c r="O128" s="28"/>
      <c r="P128" s="28"/>
      <c r="Q128" s="27">
        <v>34043</v>
      </c>
    </row>
    <row r="129" spans="1:17" ht="15.75" customHeight="1">
      <c r="A129" s="98"/>
      <c r="B129" s="13">
        <v>2019</v>
      </c>
      <c r="C129" s="14"/>
      <c r="D129" s="14"/>
      <c r="E129" s="15">
        <f>G129</f>
        <v>32975</v>
      </c>
      <c r="F129" s="15"/>
      <c r="G129" s="16">
        <v>32975</v>
      </c>
      <c r="H129" s="29"/>
      <c r="I129" s="38"/>
      <c r="J129" s="38"/>
      <c r="K129" s="29"/>
      <c r="L129" s="38"/>
      <c r="M129" s="38"/>
      <c r="N129" s="29"/>
      <c r="O129" s="12"/>
      <c r="P129" s="12"/>
      <c r="Q129" s="29"/>
    </row>
    <row r="130" spans="1:17" ht="7.5" customHeight="1">
      <c r="A130" s="65"/>
      <c r="B130" s="66"/>
      <c r="C130" s="67"/>
      <c r="D130" s="67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69"/>
      <c r="Q130" s="68"/>
    </row>
    <row r="131" spans="1:17" ht="12" customHeight="1">
      <c r="A131" s="96" t="s">
        <v>74</v>
      </c>
      <c r="B131" s="11" t="s">
        <v>20</v>
      </c>
      <c r="C131" s="99" t="s">
        <v>59</v>
      </c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1"/>
    </row>
    <row r="132" spans="1:17" ht="14.25" customHeight="1">
      <c r="A132" s="97"/>
      <c r="B132" s="11" t="s">
        <v>1</v>
      </c>
      <c r="C132" s="99" t="s">
        <v>60</v>
      </c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1"/>
    </row>
    <row r="133" spans="1:17" ht="15" customHeight="1">
      <c r="A133" s="97"/>
      <c r="B133" s="17" t="s">
        <v>15</v>
      </c>
      <c r="C133" s="102" t="s">
        <v>56</v>
      </c>
      <c r="D133" s="103"/>
      <c r="E133" s="93" t="s">
        <v>99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5"/>
    </row>
    <row r="134" spans="1:17" ht="15" customHeight="1">
      <c r="A134" s="97"/>
      <c r="B134" s="41" t="s">
        <v>16</v>
      </c>
      <c r="C134" s="21"/>
      <c r="D134" s="21"/>
      <c r="E134" s="22">
        <f>SUM(E135:E137)</f>
        <v>178119</v>
      </c>
      <c r="F134" s="22">
        <f>SUM(F135:F137)</f>
        <v>0</v>
      </c>
      <c r="G134" s="22">
        <f>SUM(G135:G137)</f>
        <v>178119</v>
      </c>
      <c r="H134" s="22">
        <f>SUM(H135:H137)</f>
        <v>142495</v>
      </c>
      <c r="I134" s="36"/>
      <c r="J134" s="36">
        <f>J135</f>
        <v>0</v>
      </c>
      <c r="K134" s="23"/>
      <c r="L134" s="36"/>
      <c r="M134" s="36">
        <f>M135</f>
        <v>0</v>
      </c>
      <c r="N134" s="23">
        <f>N135</f>
        <v>142495</v>
      </c>
      <c r="O134" s="23"/>
      <c r="P134" s="23"/>
      <c r="Q134" s="23">
        <f>Q135</f>
        <v>142495</v>
      </c>
    </row>
    <row r="135" spans="1:17" ht="12" customHeight="1">
      <c r="A135" s="97"/>
      <c r="B135" s="40" t="s">
        <v>64</v>
      </c>
      <c r="C135" s="24"/>
      <c r="D135" s="24"/>
      <c r="E135" s="25">
        <f>F135+G135</f>
        <v>142495</v>
      </c>
      <c r="F135" s="25">
        <f>I134+J134</f>
        <v>0</v>
      </c>
      <c r="G135" s="26">
        <f>Q135</f>
        <v>142495</v>
      </c>
      <c r="H135" s="27">
        <f>I135+N135+J135</f>
        <v>142495</v>
      </c>
      <c r="I135" s="37"/>
      <c r="J135" s="37">
        <f>M135</f>
        <v>0</v>
      </c>
      <c r="K135" s="27"/>
      <c r="L135" s="37"/>
      <c r="M135" s="37"/>
      <c r="N135" s="27">
        <f>Q135</f>
        <v>142495</v>
      </c>
      <c r="O135" s="28"/>
      <c r="P135" s="28"/>
      <c r="Q135" s="27">
        <v>142495</v>
      </c>
    </row>
    <row r="136" spans="1:17" ht="12" customHeight="1">
      <c r="A136" s="97"/>
      <c r="B136" s="41">
        <v>2019</v>
      </c>
      <c r="C136" s="74"/>
      <c r="D136" s="74"/>
      <c r="E136" s="75">
        <f>G136</f>
        <v>28624</v>
      </c>
      <c r="F136" s="75"/>
      <c r="G136" s="76">
        <v>28624</v>
      </c>
      <c r="H136" s="77"/>
      <c r="I136" s="78"/>
      <c r="J136" s="78"/>
      <c r="K136" s="77"/>
      <c r="L136" s="78"/>
      <c r="M136" s="78"/>
      <c r="N136" s="77"/>
      <c r="O136" s="79"/>
      <c r="P136" s="79"/>
      <c r="Q136" s="77"/>
    </row>
    <row r="137" spans="1:17" ht="14.25" customHeight="1">
      <c r="A137" s="98"/>
      <c r="B137" s="13">
        <v>2020</v>
      </c>
      <c r="C137" s="14"/>
      <c r="D137" s="14"/>
      <c r="E137" s="15">
        <f>G137</f>
        <v>7000</v>
      </c>
      <c r="F137" s="15"/>
      <c r="G137" s="16">
        <v>7000</v>
      </c>
      <c r="H137" s="29"/>
      <c r="I137" s="38"/>
      <c r="J137" s="38"/>
      <c r="K137" s="29"/>
      <c r="L137" s="38"/>
      <c r="M137" s="38"/>
      <c r="N137" s="29"/>
      <c r="O137" s="12"/>
      <c r="P137" s="12"/>
      <c r="Q137" s="29"/>
    </row>
    <row r="138" spans="1:17" ht="7.5" customHeight="1">
      <c r="A138" s="65"/>
      <c r="B138" s="66"/>
      <c r="C138" s="67"/>
      <c r="D138" s="67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69"/>
      <c r="Q138" s="68"/>
    </row>
    <row r="139" spans="1:17" ht="15.75" customHeight="1">
      <c r="A139" s="96" t="s">
        <v>69</v>
      </c>
      <c r="B139" s="11" t="s">
        <v>20</v>
      </c>
      <c r="C139" s="99" t="s">
        <v>59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1"/>
    </row>
    <row r="140" spans="1:17" ht="13.5" customHeight="1">
      <c r="A140" s="97"/>
      <c r="B140" s="11" t="s">
        <v>1</v>
      </c>
      <c r="C140" s="99" t="s">
        <v>60</v>
      </c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</row>
    <row r="141" spans="1:17" ht="0.75" customHeight="1" hidden="1">
      <c r="A141" s="97"/>
      <c r="B141" s="11"/>
      <c r="C141" s="88"/>
      <c r="D141" s="10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</row>
    <row r="142" spans="1:17" ht="20.25" customHeight="1">
      <c r="A142" s="97"/>
      <c r="B142" s="17" t="s">
        <v>15</v>
      </c>
      <c r="C142" s="102" t="s">
        <v>56</v>
      </c>
      <c r="D142" s="103"/>
      <c r="E142" s="93" t="s">
        <v>81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1:17" ht="15" customHeight="1">
      <c r="A143" s="97"/>
      <c r="B143" s="41" t="s">
        <v>16</v>
      </c>
      <c r="C143" s="21"/>
      <c r="D143" s="21"/>
      <c r="E143" s="22">
        <v>105671</v>
      </c>
      <c r="F143" s="22">
        <f>SUM(F144:F145)</f>
        <v>0</v>
      </c>
      <c r="G143" s="22">
        <v>105671</v>
      </c>
      <c r="H143" s="22">
        <f>SUM(H144:H145)</f>
        <v>81724</v>
      </c>
      <c r="I143" s="36"/>
      <c r="J143" s="36">
        <f>J144</f>
        <v>0</v>
      </c>
      <c r="K143" s="23"/>
      <c r="L143" s="36"/>
      <c r="M143" s="36">
        <f>M144</f>
        <v>0</v>
      </c>
      <c r="N143" s="23">
        <f>N144</f>
        <v>81724</v>
      </c>
      <c r="O143" s="23"/>
      <c r="P143" s="23"/>
      <c r="Q143" s="23">
        <f>Q144</f>
        <v>81724</v>
      </c>
    </row>
    <row r="144" spans="1:17" ht="15" customHeight="1">
      <c r="A144" s="97"/>
      <c r="B144" s="40" t="s">
        <v>64</v>
      </c>
      <c r="C144" s="24"/>
      <c r="D144" s="24"/>
      <c r="E144" s="25">
        <f>F144+G144</f>
        <v>81724</v>
      </c>
      <c r="F144" s="25">
        <f>I143+J143</f>
        <v>0</v>
      </c>
      <c r="G144" s="26">
        <f>Q144</f>
        <v>81724</v>
      </c>
      <c r="H144" s="27">
        <f>I144+N144+J144</f>
        <v>81724</v>
      </c>
      <c r="I144" s="37"/>
      <c r="J144" s="37">
        <f>M144</f>
        <v>0</v>
      </c>
      <c r="K144" s="27"/>
      <c r="L144" s="37"/>
      <c r="M144" s="37"/>
      <c r="N144" s="27">
        <f>Q144</f>
        <v>81724</v>
      </c>
      <c r="O144" s="28"/>
      <c r="P144" s="28"/>
      <c r="Q144" s="27">
        <v>81724</v>
      </c>
    </row>
    <row r="145" spans="1:17" ht="15" customHeight="1">
      <c r="A145" s="98"/>
      <c r="B145" s="13"/>
      <c r="C145" s="14"/>
      <c r="D145" s="14"/>
      <c r="E145" s="15"/>
      <c r="F145" s="15"/>
      <c r="G145" s="16"/>
      <c r="H145" s="29"/>
      <c r="I145" s="38"/>
      <c r="J145" s="38"/>
      <c r="K145" s="29"/>
      <c r="L145" s="38"/>
      <c r="M145" s="38"/>
      <c r="N145" s="29"/>
      <c r="O145" s="12"/>
      <c r="P145" s="12"/>
      <c r="Q145" s="29"/>
    </row>
    <row r="146" spans="1:17" ht="6.75" customHeight="1">
      <c r="A146" s="87"/>
      <c r="B146" s="66"/>
      <c r="C146" s="67"/>
      <c r="D146" s="67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69"/>
      <c r="Q146" s="68"/>
    </row>
    <row r="147" spans="1:17" ht="44.25" customHeight="1">
      <c r="A147" s="87"/>
      <c r="B147" s="66"/>
      <c r="C147" s="67"/>
      <c r="D147" s="67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69"/>
      <c r="Q147" s="68"/>
    </row>
    <row r="148" spans="1:17" ht="6.75" customHeight="1">
      <c r="A148" s="87"/>
      <c r="B148" s="66"/>
      <c r="C148" s="67"/>
      <c r="D148" s="67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69"/>
      <c r="Q148" s="68"/>
    </row>
    <row r="149" spans="1:17" ht="6.75" customHeight="1">
      <c r="A149" s="87"/>
      <c r="B149" s="66"/>
      <c r="C149" s="67"/>
      <c r="D149" s="67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69"/>
      <c r="Q149" s="68"/>
    </row>
    <row r="150" spans="1:17" ht="13.5" customHeight="1">
      <c r="A150" s="96" t="s">
        <v>75</v>
      </c>
      <c r="B150" s="11" t="s">
        <v>20</v>
      </c>
      <c r="C150" s="99" t="s">
        <v>59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1"/>
    </row>
    <row r="151" spans="1:17" ht="15" customHeight="1">
      <c r="A151" s="97"/>
      <c r="B151" s="11" t="s">
        <v>1</v>
      </c>
      <c r="C151" s="99" t="s">
        <v>60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1"/>
    </row>
    <row r="152" spans="1:17" ht="20.25" customHeight="1">
      <c r="A152" s="97"/>
      <c r="B152" s="17" t="s">
        <v>15</v>
      </c>
      <c r="C152" s="102" t="s">
        <v>56</v>
      </c>
      <c r="D152" s="103"/>
      <c r="E152" s="93" t="s">
        <v>82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5"/>
    </row>
    <row r="153" spans="1:17" ht="15.75" customHeight="1">
      <c r="A153" s="97"/>
      <c r="B153" s="41" t="s">
        <v>16</v>
      </c>
      <c r="C153" s="21"/>
      <c r="D153" s="21"/>
      <c r="E153" s="22">
        <v>163321</v>
      </c>
      <c r="F153" s="22">
        <f>SUM(F154:F156)</f>
        <v>0</v>
      </c>
      <c r="G153" s="22">
        <v>163321</v>
      </c>
      <c r="H153" s="22">
        <f>SUM(H154:H156)</f>
        <v>66612</v>
      </c>
      <c r="I153" s="36"/>
      <c r="J153" s="36">
        <f>J154</f>
        <v>0</v>
      </c>
      <c r="K153" s="23"/>
      <c r="L153" s="36"/>
      <c r="M153" s="36">
        <f>M154</f>
        <v>0</v>
      </c>
      <c r="N153" s="23">
        <f>N154</f>
        <v>66612</v>
      </c>
      <c r="O153" s="23"/>
      <c r="P153" s="23"/>
      <c r="Q153" s="23">
        <f>Q154</f>
        <v>66612</v>
      </c>
    </row>
    <row r="154" spans="1:17" ht="15" customHeight="1">
      <c r="A154" s="97"/>
      <c r="B154" s="40" t="s">
        <v>64</v>
      </c>
      <c r="C154" s="24"/>
      <c r="D154" s="24"/>
      <c r="E154" s="25">
        <f>F154+G154</f>
        <v>66612</v>
      </c>
      <c r="F154" s="25">
        <f>I153+J153</f>
        <v>0</v>
      </c>
      <c r="G154" s="26">
        <f>Q154</f>
        <v>66612</v>
      </c>
      <c r="H154" s="27">
        <f>I154+N154+J154</f>
        <v>66612</v>
      </c>
      <c r="I154" s="37"/>
      <c r="J154" s="37">
        <f>M154</f>
        <v>0</v>
      </c>
      <c r="K154" s="27"/>
      <c r="L154" s="37"/>
      <c r="M154" s="37"/>
      <c r="N154" s="27">
        <f>Q154</f>
        <v>66612</v>
      </c>
      <c r="O154" s="28"/>
      <c r="P154" s="28"/>
      <c r="Q154" s="27">
        <v>66612</v>
      </c>
    </row>
    <row r="155" spans="1:17" ht="15" customHeight="1">
      <c r="A155" s="97"/>
      <c r="B155" s="41">
        <v>2019</v>
      </c>
      <c r="C155" s="74"/>
      <c r="D155" s="74"/>
      <c r="E155" s="75">
        <f>G155</f>
        <v>63164</v>
      </c>
      <c r="F155" s="75"/>
      <c r="G155" s="76">
        <v>63164</v>
      </c>
      <c r="H155" s="77"/>
      <c r="I155" s="78"/>
      <c r="J155" s="78"/>
      <c r="K155" s="77"/>
      <c r="L155" s="78"/>
      <c r="M155" s="78"/>
      <c r="N155" s="77"/>
      <c r="O155" s="79"/>
      <c r="P155" s="79"/>
      <c r="Q155" s="77"/>
    </row>
    <row r="156" spans="1:17" ht="12" customHeight="1">
      <c r="A156" s="98"/>
      <c r="B156" s="44">
        <v>2020</v>
      </c>
      <c r="C156" s="45"/>
      <c r="D156" s="45"/>
      <c r="E156" s="46">
        <f>G156</f>
        <v>25000</v>
      </c>
      <c r="F156" s="46"/>
      <c r="G156" s="73">
        <v>25000</v>
      </c>
      <c r="H156" s="47"/>
      <c r="I156" s="48"/>
      <c r="J156" s="48"/>
      <c r="K156" s="47"/>
      <c r="L156" s="48"/>
      <c r="M156" s="48"/>
      <c r="N156" s="47"/>
      <c r="O156" s="49"/>
      <c r="P156" s="49"/>
      <c r="Q156" s="47"/>
    </row>
    <row r="157" spans="1:17" ht="6" customHeight="1">
      <c r="A157" s="60"/>
      <c r="B157" s="61"/>
      <c r="C157" s="62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4"/>
      <c r="P157" s="64"/>
      <c r="Q157" s="63"/>
    </row>
    <row r="158" spans="1:17" ht="13.5" customHeight="1">
      <c r="A158" s="96" t="s">
        <v>85</v>
      </c>
      <c r="B158" s="11" t="s">
        <v>20</v>
      </c>
      <c r="C158" s="99" t="s">
        <v>35</v>
      </c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1"/>
    </row>
    <row r="159" spans="1:17" ht="13.5" customHeight="1">
      <c r="A159" s="97"/>
      <c r="B159" s="11" t="s">
        <v>1</v>
      </c>
      <c r="C159" s="99" t="s">
        <v>86</v>
      </c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1"/>
    </row>
    <row r="160" spans="1:17" ht="18.75" customHeight="1">
      <c r="A160" s="97"/>
      <c r="B160" s="17" t="s">
        <v>15</v>
      </c>
      <c r="C160" s="102" t="s">
        <v>56</v>
      </c>
      <c r="D160" s="103"/>
      <c r="E160" s="93" t="s">
        <v>83</v>
      </c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5"/>
    </row>
    <row r="161" spans="1:17" ht="13.5" customHeight="1">
      <c r="A161" s="97"/>
      <c r="B161" s="41" t="s">
        <v>16</v>
      </c>
      <c r="C161" s="21"/>
      <c r="D161" s="21"/>
      <c r="E161" s="22">
        <f>E162+E163</f>
        <v>101091</v>
      </c>
      <c r="F161" s="22">
        <f>SUM(F162:F164)</f>
        <v>16586</v>
      </c>
      <c r="G161" s="22">
        <f>G162+G163</f>
        <v>84505</v>
      </c>
      <c r="H161" s="22">
        <f>SUM(H162:H164)</f>
        <v>95097</v>
      </c>
      <c r="I161" s="36">
        <f>I162</f>
        <v>9912</v>
      </c>
      <c r="J161" s="36">
        <f>J162</f>
        <v>2040</v>
      </c>
      <c r="K161" s="23"/>
      <c r="L161" s="36">
        <f>L162</f>
        <v>9912</v>
      </c>
      <c r="M161" s="36">
        <f>M162</f>
        <v>2040</v>
      </c>
      <c r="N161" s="23">
        <f>N162</f>
        <v>83145</v>
      </c>
      <c r="O161" s="23"/>
      <c r="P161" s="23"/>
      <c r="Q161" s="23">
        <f>Q162</f>
        <v>83145</v>
      </c>
    </row>
    <row r="162" spans="1:17" ht="13.5" customHeight="1">
      <c r="A162" s="97"/>
      <c r="B162" s="40" t="s">
        <v>64</v>
      </c>
      <c r="C162" s="24"/>
      <c r="D162" s="24"/>
      <c r="E162" s="25">
        <f>F162+G162</f>
        <v>95097</v>
      </c>
      <c r="F162" s="25">
        <f>I161+J161</f>
        <v>11952</v>
      </c>
      <c r="G162" s="26">
        <f>Q162</f>
        <v>83145</v>
      </c>
      <c r="H162" s="27">
        <f>I162+N162+J162</f>
        <v>95097</v>
      </c>
      <c r="I162" s="37">
        <f>L162</f>
        <v>9912</v>
      </c>
      <c r="J162" s="37">
        <f>M162</f>
        <v>2040</v>
      </c>
      <c r="K162" s="27"/>
      <c r="L162" s="37">
        <v>9912</v>
      </c>
      <c r="M162" s="37">
        <v>2040</v>
      </c>
      <c r="N162" s="27">
        <f>Q162</f>
        <v>83145</v>
      </c>
      <c r="O162" s="28"/>
      <c r="P162" s="28"/>
      <c r="Q162" s="27">
        <v>83145</v>
      </c>
    </row>
    <row r="163" spans="1:17" ht="13.5" customHeight="1">
      <c r="A163" s="97"/>
      <c r="B163" s="41">
        <v>2019</v>
      </c>
      <c r="C163" s="74"/>
      <c r="D163" s="74"/>
      <c r="E163" s="75">
        <f>G163+F163</f>
        <v>5994</v>
      </c>
      <c r="F163" s="75">
        <v>4634</v>
      </c>
      <c r="G163" s="76">
        <v>1360</v>
      </c>
      <c r="H163" s="77"/>
      <c r="I163" s="78"/>
      <c r="J163" s="78"/>
      <c r="K163" s="77"/>
      <c r="L163" s="78"/>
      <c r="M163" s="78"/>
      <c r="N163" s="77"/>
      <c r="O163" s="79"/>
      <c r="P163" s="79"/>
      <c r="Q163" s="77"/>
    </row>
    <row r="164" spans="1:17" ht="13.5" customHeight="1">
      <c r="A164" s="98"/>
      <c r="B164" s="13"/>
      <c r="C164" s="14"/>
      <c r="D164" s="14"/>
      <c r="E164" s="15"/>
      <c r="F164" s="15"/>
      <c r="G164" s="16"/>
      <c r="H164" s="29"/>
      <c r="I164" s="38"/>
      <c r="J164" s="38"/>
      <c r="K164" s="29"/>
      <c r="L164" s="38"/>
      <c r="M164" s="38"/>
      <c r="N164" s="29"/>
      <c r="O164" s="12"/>
      <c r="P164" s="12"/>
      <c r="Q164" s="29"/>
    </row>
    <row r="165" spans="1:17" ht="6" customHeight="1">
      <c r="A165" s="60"/>
      <c r="B165" s="61"/>
      <c r="C165" s="62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4"/>
      <c r="P165" s="64"/>
      <c r="Q165" s="63"/>
    </row>
    <row r="166" spans="1:17" ht="13.5" customHeight="1">
      <c r="A166" s="96" t="s">
        <v>90</v>
      </c>
      <c r="B166" s="11" t="s">
        <v>20</v>
      </c>
      <c r="C166" s="99" t="s">
        <v>59</v>
      </c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1"/>
    </row>
    <row r="167" spans="1:17" ht="13.5" customHeight="1">
      <c r="A167" s="97"/>
      <c r="B167" s="11" t="s">
        <v>1</v>
      </c>
      <c r="C167" s="99" t="s">
        <v>97</v>
      </c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1"/>
    </row>
    <row r="168" spans="1:17" ht="13.5" customHeight="1">
      <c r="A168" s="97"/>
      <c r="B168" s="17" t="s">
        <v>15</v>
      </c>
      <c r="C168" s="102" t="s">
        <v>56</v>
      </c>
      <c r="D168" s="103"/>
      <c r="E168" s="93" t="s">
        <v>98</v>
      </c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5"/>
    </row>
    <row r="169" spans="1:17" ht="13.5" customHeight="1">
      <c r="A169" s="97"/>
      <c r="B169" s="41" t="s">
        <v>16</v>
      </c>
      <c r="C169" s="21"/>
      <c r="D169" s="21"/>
      <c r="E169" s="22">
        <f>E170+E171+E172</f>
        <v>110168</v>
      </c>
      <c r="F169" s="22">
        <f>SUM(F170:F172)</f>
        <v>0</v>
      </c>
      <c r="G169" s="22">
        <f>G170+G171</f>
        <v>102196</v>
      </c>
      <c r="H169" s="22">
        <f>SUM(H170:H172)</f>
        <v>88137</v>
      </c>
      <c r="I169" s="36">
        <f>I170</f>
        <v>0</v>
      </c>
      <c r="J169" s="36">
        <f>J170</f>
        <v>0</v>
      </c>
      <c r="K169" s="23"/>
      <c r="L169" s="36">
        <f>L170</f>
        <v>0</v>
      </c>
      <c r="M169" s="36">
        <f>M170</f>
        <v>0</v>
      </c>
      <c r="N169" s="23">
        <f>N170</f>
        <v>88137</v>
      </c>
      <c r="O169" s="23"/>
      <c r="P169" s="23"/>
      <c r="Q169" s="23">
        <f>Q170</f>
        <v>88137</v>
      </c>
    </row>
    <row r="170" spans="1:17" ht="13.5" customHeight="1">
      <c r="A170" s="97"/>
      <c r="B170" s="40" t="s">
        <v>64</v>
      </c>
      <c r="C170" s="24"/>
      <c r="D170" s="24"/>
      <c r="E170" s="25">
        <f>F170+G170</f>
        <v>88137</v>
      </c>
      <c r="F170" s="25">
        <f>I169+J169</f>
        <v>0</v>
      </c>
      <c r="G170" s="26">
        <f>Q170</f>
        <v>88137</v>
      </c>
      <c r="H170" s="27">
        <f>I170+N170+J170</f>
        <v>88137</v>
      </c>
      <c r="I170" s="37">
        <f>L170</f>
        <v>0</v>
      </c>
      <c r="J170" s="37">
        <f>M170</f>
        <v>0</v>
      </c>
      <c r="K170" s="27"/>
      <c r="L170" s="37"/>
      <c r="M170" s="37"/>
      <c r="N170" s="27">
        <f>Q170</f>
        <v>88137</v>
      </c>
      <c r="O170" s="28"/>
      <c r="P170" s="28"/>
      <c r="Q170" s="27">
        <v>88137</v>
      </c>
    </row>
    <row r="171" spans="1:17" ht="13.5" customHeight="1">
      <c r="A171" s="97"/>
      <c r="B171" s="41">
        <v>2019</v>
      </c>
      <c r="C171" s="74"/>
      <c r="D171" s="74"/>
      <c r="E171" s="75">
        <f>G171+F171</f>
        <v>14059</v>
      </c>
      <c r="F171" s="75"/>
      <c r="G171" s="76">
        <v>14059</v>
      </c>
      <c r="H171" s="77"/>
      <c r="I171" s="78"/>
      <c r="J171" s="78"/>
      <c r="K171" s="77"/>
      <c r="L171" s="78"/>
      <c r="M171" s="78"/>
      <c r="N171" s="77"/>
      <c r="O171" s="79"/>
      <c r="P171" s="79"/>
      <c r="Q171" s="77"/>
    </row>
    <row r="172" spans="1:17" ht="13.5" customHeight="1">
      <c r="A172" s="98"/>
      <c r="B172" s="13">
        <v>2020</v>
      </c>
      <c r="C172" s="14"/>
      <c r="D172" s="14"/>
      <c r="E172" s="15">
        <f>G172</f>
        <v>7972</v>
      </c>
      <c r="F172" s="15"/>
      <c r="G172" s="16">
        <v>7972</v>
      </c>
      <c r="H172" s="29"/>
      <c r="I172" s="38"/>
      <c r="J172" s="38"/>
      <c r="K172" s="29"/>
      <c r="L172" s="38"/>
      <c r="M172" s="38"/>
      <c r="N172" s="29"/>
      <c r="O172" s="12"/>
      <c r="P172" s="12"/>
      <c r="Q172" s="29"/>
    </row>
    <row r="173" spans="1:17" ht="58.5" customHeight="1">
      <c r="A173" s="87"/>
      <c r="B173" s="66"/>
      <c r="C173" s="67"/>
      <c r="D173" s="67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9"/>
      <c r="P173" s="69"/>
      <c r="Q173" s="68"/>
    </row>
    <row r="174" spans="1:17" ht="12" customHeight="1">
      <c r="A174" s="96" t="s">
        <v>100</v>
      </c>
      <c r="B174" s="11" t="s">
        <v>20</v>
      </c>
      <c r="C174" s="99" t="s">
        <v>35</v>
      </c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1"/>
    </row>
    <row r="175" spans="1:17" ht="12" customHeight="1">
      <c r="A175" s="97"/>
      <c r="B175" s="11" t="s">
        <v>14</v>
      </c>
      <c r="C175" s="99" t="s">
        <v>87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1"/>
    </row>
    <row r="176" spans="1:17" ht="12" customHeight="1">
      <c r="A176" s="97"/>
      <c r="B176" s="11" t="s">
        <v>22</v>
      </c>
      <c r="C176" s="99" t="s">
        <v>88</v>
      </c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8"/>
    </row>
    <row r="177" spans="1:17" ht="21" customHeight="1">
      <c r="A177" s="97"/>
      <c r="B177" s="17" t="s">
        <v>15</v>
      </c>
      <c r="C177" s="104" t="s">
        <v>96</v>
      </c>
      <c r="D177" s="106"/>
      <c r="E177" s="104" t="s">
        <v>89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6"/>
    </row>
    <row r="178" spans="1:17" ht="12" customHeight="1">
      <c r="A178" s="97"/>
      <c r="B178" s="41" t="s">
        <v>16</v>
      </c>
      <c r="C178" s="21"/>
      <c r="D178" s="21"/>
      <c r="E178" s="22">
        <f>E179+E180+E182+E181</f>
        <v>1218536</v>
      </c>
      <c r="F178" s="22">
        <f>F179+F180+F182+F181</f>
        <v>186558</v>
      </c>
      <c r="G178" s="22">
        <f>G179+G180+G182+G181</f>
        <v>1031978</v>
      </c>
      <c r="H178" s="22">
        <f>SUM(H179:H182)</f>
        <v>0</v>
      </c>
      <c r="I178" s="36">
        <f>I179</f>
        <v>0</v>
      </c>
      <c r="J178" s="36">
        <f>J179</f>
        <v>0</v>
      </c>
      <c r="K178" s="23"/>
      <c r="L178" s="36">
        <f>L179</f>
        <v>0</v>
      </c>
      <c r="M178" s="36">
        <f>M179</f>
        <v>0</v>
      </c>
      <c r="N178" s="23">
        <f>N179</f>
        <v>0</v>
      </c>
      <c r="O178" s="23"/>
      <c r="P178" s="23"/>
      <c r="Q178" s="23">
        <f>Q179</f>
        <v>0</v>
      </c>
    </row>
    <row r="179" spans="1:17" ht="12" customHeight="1">
      <c r="A179" s="97"/>
      <c r="B179" s="40" t="s">
        <v>64</v>
      </c>
      <c r="C179" s="24"/>
      <c r="D179" s="24"/>
      <c r="E179" s="25">
        <f>F179+G179</f>
        <v>0</v>
      </c>
      <c r="F179" s="25">
        <f>I178+J178</f>
        <v>0</v>
      </c>
      <c r="G179" s="25">
        <f>Q179</f>
        <v>0</v>
      </c>
      <c r="H179" s="27">
        <f>I179+N179+J179</f>
        <v>0</v>
      </c>
      <c r="I179" s="37">
        <f>L179</f>
        <v>0</v>
      </c>
      <c r="J179" s="37">
        <f>M179</f>
        <v>0</v>
      </c>
      <c r="K179" s="27"/>
      <c r="L179" s="37"/>
      <c r="M179" s="37"/>
      <c r="N179" s="27">
        <f>Q179</f>
        <v>0</v>
      </c>
      <c r="O179" s="28"/>
      <c r="P179" s="28"/>
      <c r="Q179" s="27"/>
    </row>
    <row r="180" spans="1:17" ht="12" customHeight="1">
      <c r="A180" s="97"/>
      <c r="B180" s="41">
        <v>2019</v>
      </c>
      <c r="C180" s="74"/>
      <c r="D180" s="74"/>
      <c r="E180" s="52">
        <f>F180+G180</f>
        <v>618789</v>
      </c>
      <c r="F180" s="52">
        <v>94737</v>
      </c>
      <c r="G180" s="52">
        <v>524052</v>
      </c>
      <c r="H180" s="54"/>
      <c r="I180" s="55"/>
      <c r="J180" s="55"/>
      <c r="K180" s="54"/>
      <c r="L180" s="55"/>
      <c r="M180" s="55"/>
      <c r="N180" s="54"/>
      <c r="O180" s="56"/>
      <c r="P180" s="56"/>
      <c r="Q180" s="54"/>
    </row>
    <row r="181" spans="1:17" ht="12" customHeight="1">
      <c r="A181" s="97"/>
      <c r="B181" s="41">
        <v>2020</v>
      </c>
      <c r="C181" s="74"/>
      <c r="D181" s="74"/>
      <c r="E181" s="52">
        <f>G181+F181</f>
        <v>360616</v>
      </c>
      <c r="F181" s="52">
        <v>55210</v>
      </c>
      <c r="G181" s="52">
        <v>305406</v>
      </c>
      <c r="H181" s="54"/>
      <c r="I181" s="55"/>
      <c r="J181" s="55"/>
      <c r="K181" s="54"/>
      <c r="L181" s="55"/>
      <c r="M181" s="55"/>
      <c r="N181" s="54"/>
      <c r="O181" s="56"/>
      <c r="P181" s="56"/>
      <c r="Q181" s="54"/>
    </row>
    <row r="182" spans="1:17" ht="12" customHeight="1">
      <c r="A182" s="98"/>
      <c r="B182" s="13">
        <v>2021</v>
      </c>
      <c r="C182" s="14"/>
      <c r="D182" s="14"/>
      <c r="E182" s="90">
        <f>G182+F182</f>
        <v>239131</v>
      </c>
      <c r="F182" s="90">
        <v>36611</v>
      </c>
      <c r="G182" s="92">
        <v>202520</v>
      </c>
      <c r="H182" s="29"/>
      <c r="I182" s="38"/>
      <c r="J182" s="38"/>
      <c r="K182" s="29"/>
      <c r="L182" s="38"/>
      <c r="M182" s="38"/>
      <c r="N182" s="29"/>
      <c r="O182" s="12"/>
      <c r="P182" s="12"/>
      <c r="Q182" s="29"/>
    </row>
    <row r="183" spans="1:17" ht="5.25" customHeight="1">
      <c r="A183" s="60"/>
      <c r="B183" s="61"/>
      <c r="C183" s="62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4"/>
      <c r="P183" s="64"/>
      <c r="Q183" s="63"/>
    </row>
    <row r="184" spans="1:17" ht="15" customHeight="1">
      <c r="A184" s="96" t="s">
        <v>101</v>
      </c>
      <c r="B184" s="11" t="s">
        <v>20</v>
      </c>
      <c r="C184" s="99" t="s">
        <v>35</v>
      </c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1"/>
    </row>
    <row r="185" spans="1:17" ht="15" customHeight="1">
      <c r="A185" s="97"/>
      <c r="B185" s="11" t="s">
        <v>14</v>
      </c>
      <c r="C185" s="99" t="s">
        <v>70</v>
      </c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1"/>
    </row>
    <row r="186" spans="1:17" ht="13.5" customHeight="1">
      <c r="A186" s="97"/>
      <c r="B186" s="11" t="s">
        <v>22</v>
      </c>
      <c r="C186" s="91"/>
      <c r="D186" s="100" t="s">
        <v>71</v>
      </c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10"/>
    </row>
    <row r="187" spans="1:17" ht="18.75" customHeight="1">
      <c r="A187" s="97"/>
      <c r="B187" s="17" t="s">
        <v>15</v>
      </c>
      <c r="C187" s="102" t="s">
        <v>72</v>
      </c>
      <c r="D187" s="103"/>
      <c r="E187" s="93" t="s">
        <v>73</v>
      </c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5"/>
    </row>
    <row r="188" spans="1:17" ht="15" customHeight="1">
      <c r="A188" s="97"/>
      <c r="B188" s="41" t="s">
        <v>16</v>
      </c>
      <c r="C188" s="21"/>
      <c r="D188" s="21"/>
      <c r="E188" s="22">
        <v>114150</v>
      </c>
      <c r="F188" s="22">
        <f>SUM(F189:F191)</f>
        <v>0</v>
      </c>
      <c r="G188" s="22">
        <f>SUM(G189:G191)</f>
        <v>105950</v>
      </c>
      <c r="H188" s="22">
        <f>SUM(H189:H191)</f>
        <v>58369</v>
      </c>
      <c r="I188" s="36">
        <f>I189</f>
        <v>0</v>
      </c>
      <c r="J188" s="36">
        <f>J189</f>
        <v>0</v>
      </c>
      <c r="K188" s="23"/>
      <c r="L188" s="36">
        <f>L189</f>
        <v>0</v>
      </c>
      <c r="M188" s="36">
        <f>M189</f>
        <v>0</v>
      </c>
      <c r="N188" s="23">
        <f>N189</f>
        <v>58369</v>
      </c>
      <c r="O188" s="23"/>
      <c r="P188" s="23"/>
      <c r="Q188" s="23">
        <f>Q189</f>
        <v>58369</v>
      </c>
    </row>
    <row r="189" spans="1:17" ht="15" customHeight="1">
      <c r="A189" s="97"/>
      <c r="B189" s="40" t="s">
        <v>64</v>
      </c>
      <c r="C189" s="24"/>
      <c r="D189" s="24"/>
      <c r="E189" s="25">
        <f>F189+G189</f>
        <v>58369</v>
      </c>
      <c r="F189" s="25">
        <f>I188+J188</f>
        <v>0</v>
      </c>
      <c r="G189" s="26">
        <f>Q189</f>
        <v>58369</v>
      </c>
      <c r="H189" s="27">
        <f>I189+N189+J189</f>
        <v>58369</v>
      </c>
      <c r="I189" s="37">
        <f>L189</f>
        <v>0</v>
      </c>
      <c r="J189" s="37">
        <f>M189</f>
        <v>0</v>
      </c>
      <c r="K189" s="27"/>
      <c r="L189" s="37"/>
      <c r="M189" s="37"/>
      <c r="N189" s="27">
        <f>Q189</f>
        <v>58369</v>
      </c>
      <c r="O189" s="28"/>
      <c r="P189" s="28"/>
      <c r="Q189" s="27">
        <v>58369</v>
      </c>
    </row>
    <row r="190" spans="1:17" ht="15" customHeight="1">
      <c r="A190" s="97"/>
      <c r="B190" s="41">
        <v>2019</v>
      </c>
      <c r="C190" s="74"/>
      <c r="D190" s="74"/>
      <c r="E190" s="75">
        <f>G190</f>
        <v>47581</v>
      </c>
      <c r="F190" s="75"/>
      <c r="G190" s="76">
        <v>47581</v>
      </c>
      <c r="H190" s="77"/>
      <c r="I190" s="78"/>
      <c r="J190" s="78"/>
      <c r="K190" s="77"/>
      <c r="L190" s="78"/>
      <c r="M190" s="78"/>
      <c r="N190" s="77"/>
      <c r="O190" s="79"/>
      <c r="P190" s="79"/>
      <c r="Q190" s="77"/>
    </row>
    <row r="191" spans="1:17" ht="7.5" customHeight="1">
      <c r="A191" s="98"/>
      <c r="B191" s="13"/>
      <c r="C191" s="14"/>
      <c r="D191" s="14"/>
      <c r="E191" s="15"/>
      <c r="F191" s="15"/>
      <c r="G191" s="16"/>
      <c r="H191" s="29"/>
      <c r="I191" s="38"/>
      <c r="J191" s="38"/>
      <c r="K191" s="29"/>
      <c r="L191" s="38"/>
      <c r="M191" s="38"/>
      <c r="N191" s="29"/>
      <c r="O191" s="12"/>
      <c r="P191" s="12"/>
      <c r="Q191" s="29"/>
    </row>
    <row r="192" spans="1:17" ht="8.25" customHeight="1">
      <c r="A192" s="60"/>
      <c r="B192" s="61"/>
      <c r="C192" s="62"/>
      <c r="D192" s="62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4"/>
      <c r="P192" s="64"/>
      <c r="Q192" s="63"/>
    </row>
    <row r="193" spans="1:17" ht="15" customHeight="1" hidden="1">
      <c r="A193" s="80"/>
      <c r="B193" s="81"/>
      <c r="C193" s="82"/>
      <c r="D193" s="8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1"/>
      <c r="P193" s="71"/>
      <c r="Q193" s="70"/>
    </row>
    <row r="194" spans="1:17" ht="11.25" customHeight="1">
      <c r="A194" s="96" t="s">
        <v>103</v>
      </c>
      <c r="B194" s="11" t="s">
        <v>20</v>
      </c>
      <c r="C194" s="99" t="s">
        <v>91</v>
      </c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1"/>
    </row>
    <row r="195" spans="1:17" ht="12" customHeight="1">
      <c r="A195" s="97"/>
      <c r="B195" s="11" t="s">
        <v>14</v>
      </c>
      <c r="C195" s="99" t="s">
        <v>92</v>
      </c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1"/>
    </row>
    <row r="196" spans="1:17" ht="15" customHeight="1">
      <c r="A196" s="97"/>
      <c r="B196" s="11" t="s">
        <v>22</v>
      </c>
      <c r="C196" s="89"/>
      <c r="D196" s="100" t="s">
        <v>93</v>
      </c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10"/>
    </row>
    <row r="197" spans="1:17" ht="15" customHeight="1">
      <c r="A197" s="97"/>
      <c r="B197" s="17" t="s">
        <v>15</v>
      </c>
      <c r="C197" s="102" t="s">
        <v>94</v>
      </c>
      <c r="D197" s="103"/>
      <c r="E197" s="93" t="s">
        <v>84</v>
      </c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5"/>
    </row>
    <row r="198" spans="1:17" ht="15" customHeight="1">
      <c r="A198" s="97"/>
      <c r="B198" s="41" t="s">
        <v>16</v>
      </c>
      <c r="C198" s="21"/>
      <c r="D198" s="21"/>
      <c r="E198" s="22">
        <f>E199+E200</f>
        <v>100800</v>
      </c>
      <c r="F198" s="22"/>
      <c r="G198" s="22">
        <f>G199+G200</f>
        <v>100800</v>
      </c>
      <c r="H198" s="22">
        <f>H199+H200</f>
        <v>44800</v>
      </c>
      <c r="I198" s="36"/>
      <c r="J198" s="36"/>
      <c r="K198" s="23"/>
      <c r="L198" s="36"/>
      <c r="M198" s="36"/>
      <c r="N198" s="23">
        <f>N199</f>
        <v>44800</v>
      </c>
      <c r="O198" s="23"/>
      <c r="P198" s="23"/>
      <c r="Q198" s="23">
        <f>Q199</f>
        <v>44800</v>
      </c>
    </row>
    <row r="199" spans="1:17" ht="13.5" customHeight="1">
      <c r="A199" s="97"/>
      <c r="B199" s="40" t="s">
        <v>64</v>
      </c>
      <c r="C199" s="24"/>
      <c r="D199" s="24"/>
      <c r="E199" s="25">
        <f>F199+G199</f>
        <v>44800</v>
      </c>
      <c r="F199" s="25"/>
      <c r="G199" s="26">
        <f>Q199</f>
        <v>44800</v>
      </c>
      <c r="H199" s="27">
        <f>I199+N199+J199</f>
        <v>44800</v>
      </c>
      <c r="I199" s="37"/>
      <c r="J199" s="37"/>
      <c r="K199" s="27"/>
      <c r="L199" s="37"/>
      <c r="M199" s="37"/>
      <c r="N199" s="27">
        <f>Q199</f>
        <v>44800</v>
      </c>
      <c r="O199" s="28"/>
      <c r="P199" s="28"/>
      <c r="Q199" s="27">
        <v>44800</v>
      </c>
    </row>
    <row r="200" spans="1:17" ht="15" customHeight="1">
      <c r="A200" s="98"/>
      <c r="B200" s="13">
        <v>2019</v>
      </c>
      <c r="C200" s="14"/>
      <c r="D200" s="14"/>
      <c r="E200" s="15">
        <f>G200</f>
        <v>56000</v>
      </c>
      <c r="F200" s="15"/>
      <c r="G200" s="16">
        <v>56000</v>
      </c>
      <c r="H200" s="29"/>
      <c r="I200" s="38"/>
      <c r="J200" s="38"/>
      <c r="K200" s="12"/>
      <c r="L200" s="35"/>
      <c r="M200" s="38"/>
      <c r="N200" s="29"/>
      <c r="O200" s="12"/>
      <c r="P200" s="12"/>
      <c r="Q200" s="29"/>
    </row>
    <row r="201" spans="1:17" ht="8.25" customHeight="1">
      <c r="A201" s="80"/>
      <c r="B201" s="81"/>
      <c r="C201" s="82"/>
      <c r="D201" s="8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1"/>
      <c r="P201" s="71"/>
      <c r="Q201" s="70"/>
    </row>
    <row r="202" spans="1:17" ht="18.75" customHeight="1">
      <c r="A202" s="111" t="s">
        <v>43</v>
      </c>
      <c r="B202" s="94"/>
      <c r="C202" s="94"/>
      <c r="D202" s="95"/>
      <c r="E202" s="83">
        <f>E14+E68</f>
        <v>3782501</v>
      </c>
      <c r="F202" s="83">
        <f aca="true" t="shared" si="4" ref="F202:Q202">F14+F68</f>
        <v>428006</v>
      </c>
      <c r="G202" s="83">
        <f t="shared" si="4"/>
        <v>3338323</v>
      </c>
      <c r="H202" s="83">
        <f t="shared" si="4"/>
        <v>1069983</v>
      </c>
      <c r="I202" s="83">
        <f t="shared" si="4"/>
        <v>11532</v>
      </c>
      <c r="J202" s="83">
        <f t="shared" si="4"/>
        <v>29655</v>
      </c>
      <c r="K202" s="83">
        <f t="shared" si="4"/>
        <v>0</v>
      </c>
      <c r="L202" s="83">
        <f t="shared" si="4"/>
        <v>11532</v>
      </c>
      <c r="M202" s="83">
        <f t="shared" si="4"/>
        <v>29655</v>
      </c>
      <c r="N202" s="83">
        <f t="shared" si="4"/>
        <v>1028796</v>
      </c>
      <c r="O202" s="83">
        <f t="shared" si="4"/>
        <v>0</v>
      </c>
      <c r="P202" s="83">
        <f t="shared" si="4"/>
        <v>0</v>
      </c>
      <c r="Q202" s="83">
        <f t="shared" si="4"/>
        <v>1028796</v>
      </c>
    </row>
    <row r="203" spans="1:17" ht="3.75" customHeight="1">
      <c r="A203" s="30"/>
      <c r="B203" s="30"/>
      <c r="C203" s="30"/>
      <c r="D203" s="30"/>
      <c r="E203" s="30"/>
      <c r="F203" s="30" t="s">
        <v>29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2:17" ht="21" customHeight="1"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ht="9" customHeight="1"/>
  </sheetData>
  <sheetProtection/>
  <mergeCells count="146">
    <mergeCell ref="A81:A87"/>
    <mergeCell ref="C74:D74"/>
    <mergeCell ref="B68:D68"/>
    <mergeCell ref="A194:A200"/>
    <mergeCell ref="C194:Q194"/>
    <mergeCell ref="C195:Q195"/>
    <mergeCell ref="D196:Q196"/>
    <mergeCell ref="C197:D197"/>
    <mergeCell ref="E197:Q197"/>
    <mergeCell ref="D73:Q73"/>
    <mergeCell ref="A58:A66"/>
    <mergeCell ref="C58:Q58"/>
    <mergeCell ref="C59:Q59"/>
    <mergeCell ref="D60:Q60"/>
    <mergeCell ref="C61:D61"/>
    <mergeCell ref="E61:Q61"/>
    <mergeCell ref="A49:A57"/>
    <mergeCell ref="C49:Q49"/>
    <mergeCell ref="C50:Q50"/>
    <mergeCell ref="D51:Q51"/>
    <mergeCell ref="C52:D52"/>
    <mergeCell ref="E52:Q52"/>
    <mergeCell ref="C81:Q81"/>
    <mergeCell ref="C82:Q82"/>
    <mergeCell ref="D83:Q83"/>
    <mergeCell ref="C84:D84"/>
    <mergeCell ref="E84:Q84"/>
    <mergeCell ref="I6:Q6"/>
    <mergeCell ref="I9:I10"/>
    <mergeCell ref="L11:M11"/>
    <mergeCell ref="N8:N10"/>
    <mergeCell ref="E19:Q19"/>
    <mergeCell ref="C72:Q72"/>
    <mergeCell ref="B14:D14"/>
    <mergeCell ref="K8:M8"/>
    <mergeCell ref="B4:B10"/>
    <mergeCell ref="F4:G4"/>
    <mergeCell ref="A4:A10"/>
    <mergeCell ref="G5:G10"/>
    <mergeCell ref="A71:A79"/>
    <mergeCell ref="C71:Q71"/>
    <mergeCell ref="H5:Q5"/>
    <mergeCell ref="N7:Q7"/>
    <mergeCell ref="I11:J11"/>
    <mergeCell ref="J9:J10"/>
    <mergeCell ref="H6:H10"/>
    <mergeCell ref="N1:Q1"/>
    <mergeCell ref="I7:M7"/>
    <mergeCell ref="A2:Q2"/>
    <mergeCell ref="H4:Q4"/>
    <mergeCell ref="D4:D10"/>
    <mergeCell ref="C4:C10"/>
    <mergeCell ref="E4:E10"/>
    <mergeCell ref="I8:J8"/>
    <mergeCell ref="F5:F10"/>
    <mergeCell ref="B204:Q204"/>
    <mergeCell ref="K9:K10"/>
    <mergeCell ref="O8:Q8"/>
    <mergeCell ref="L9:M9"/>
    <mergeCell ref="C42:Q42"/>
    <mergeCell ref="D43:Q43"/>
    <mergeCell ref="E28:Q28"/>
    <mergeCell ref="C26:Q26"/>
    <mergeCell ref="D27:Q27"/>
    <mergeCell ref="A16:A22"/>
    <mergeCell ref="C16:Q16"/>
    <mergeCell ref="C17:Q17"/>
    <mergeCell ref="D18:Q18"/>
    <mergeCell ref="C19:D19"/>
    <mergeCell ref="A202:D202"/>
    <mergeCell ref="C44:D44"/>
    <mergeCell ref="E44:Q44"/>
    <mergeCell ref="A25:A32"/>
    <mergeCell ref="C25:Q25"/>
    <mergeCell ref="C28:D28"/>
    <mergeCell ref="A41:A47"/>
    <mergeCell ref="C41:Q41"/>
    <mergeCell ref="A88:A94"/>
    <mergeCell ref="C88:Q88"/>
    <mergeCell ref="C89:Q89"/>
    <mergeCell ref="D90:Q90"/>
    <mergeCell ref="C91:D91"/>
    <mergeCell ref="E91:Q91"/>
    <mergeCell ref="E74:Q74"/>
    <mergeCell ref="A96:A102"/>
    <mergeCell ref="C96:Q96"/>
    <mergeCell ref="C97:Q97"/>
    <mergeCell ref="D98:Q98"/>
    <mergeCell ref="C99:D99"/>
    <mergeCell ref="E99:Q99"/>
    <mergeCell ref="C139:Q139"/>
    <mergeCell ref="C140:Q140"/>
    <mergeCell ref="D141:Q141"/>
    <mergeCell ref="C142:D142"/>
    <mergeCell ref="A150:A156"/>
    <mergeCell ref="E106:Q106"/>
    <mergeCell ref="E133:Q133"/>
    <mergeCell ref="A139:A145"/>
    <mergeCell ref="A111:A116"/>
    <mergeCell ref="C185:Q185"/>
    <mergeCell ref="C152:D152"/>
    <mergeCell ref="C175:Q175"/>
    <mergeCell ref="C176:Q176"/>
    <mergeCell ref="C151:Q151"/>
    <mergeCell ref="D186:Q186"/>
    <mergeCell ref="C174:Q174"/>
    <mergeCell ref="C166:Q166"/>
    <mergeCell ref="C167:Q167"/>
    <mergeCell ref="C168:D168"/>
    <mergeCell ref="C187:D187"/>
    <mergeCell ref="A184:A191"/>
    <mergeCell ref="C184:Q184"/>
    <mergeCell ref="E152:Q152"/>
    <mergeCell ref="A124:A129"/>
    <mergeCell ref="C124:Q124"/>
    <mergeCell ref="C125:Q125"/>
    <mergeCell ref="C126:D126"/>
    <mergeCell ref="E126:Q126"/>
    <mergeCell ref="C150:Q150"/>
    <mergeCell ref="A104:A109"/>
    <mergeCell ref="C104:Q104"/>
    <mergeCell ref="C105:Q105"/>
    <mergeCell ref="C106:D106"/>
    <mergeCell ref="E142:Q142"/>
    <mergeCell ref="A174:A182"/>
    <mergeCell ref="C111:Q111"/>
    <mergeCell ref="C112:Q112"/>
    <mergeCell ref="C113:D113"/>
    <mergeCell ref="E113:Q113"/>
    <mergeCell ref="A158:A164"/>
    <mergeCell ref="E177:Q177"/>
    <mergeCell ref="C177:D177"/>
    <mergeCell ref="E168:Q168"/>
    <mergeCell ref="E187:Q187"/>
    <mergeCell ref="A131:A137"/>
    <mergeCell ref="C131:Q131"/>
    <mergeCell ref="C132:Q132"/>
    <mergeCell ref="C133:D133"/>
    <mergeCell ref="A166:A172"/>
    <mergeCell ref="C158:Q158"/>
    <mergeCell ref="C159:Q159"/>
    <mergeCell ref="C160:D160"/>
    <mergeCell ref="E160:Q160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2018-12-19T17:10:09Z</cp:lastPrinted>
  <dcterms:created xsi:type="dcterms:W3CDTF">2002-11-07T10:43:12Z</dcterms:created>
  <dcterms:modified xsi:type="dcterms:W3CDTF">2018-12-27T07:52:00Z</dcterms:modified>
  <cp:category/>
  <cp:version/>
  <cp:contentType/>
  <cp:contentStatus/>
</cp:coreProperties>
</file>