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3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<sst xmlns="http://schemas.openxmlformats.org/spreadsheetml/2006/main" count="93" uniqueCount="61">
  <si>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</si>
  <si>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</si>
  <si>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</si>
  <si>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</si>
  <si>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</si>
  <si>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</si>
  <si>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</si>
  <si>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</si>
  <si>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</si>
  <si>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</si>
  <si>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</si>
  <si>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</si>
  <si>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</si>
  <si>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1.1</t>
  </si>
  <si>
    <t>Priorytet:</t>
  </si>
  <si>
    <t>Nazwa projektu:</t>
  </si>
  <si>
    <t>Razem wydatki:</t>
  </si>
  <si>
    <t>Wydatki razem (10+11)</t>
  </si>
  <si>
    <t>Wydatki razem (13+14+15)</t>
  </si>
  <si>
    <t>Wydatki razem (9+12)</t>
  </si>
  <si>
    <t>Program:</t>
  </si>
  <si>
    <r>
      <t xml:space="preserve">Środki
z budżetu krajowego        </t>
    </r>
  </si>
  <si>
    <t xml:space="preserve">Działanie </t>
  </si>
  <si>
    <t xml:space="preserve">Klasyfikacja (dział, rozdział, paragraf)
</t>
  </si>
  <si>
    <t xml:space="preserve">Środki
z budżetu UE                   </t>
  </si>
  <si>
    <t>Wydatki bieżące razem</t>
  </si>
  <si>
    <t>Budżet państwa</t>
  </si>
  <si>
    <t>Budżet gminy</t>
  </si>
  <si>
    <t>750;75095</t>
  </si>
  <si>
    <t>,</t>
  </si>
  <si>
    <t>Stworzenie warunków dla sprawnego wdrażania instrumentu Zintegrowanych Inwestycji Terytorialnych dla Warszawskiego Obszaru Funkcjonalnego</t>
  </si>
  <si>
    <t>Program Operacyjny Pomoc Techniczna 2014-2020</t>
  </si>
  <si>
    <t>3.1.  Skuteczni beneficjenci</t>
  </si>
  <si>
    <t>3. Potencjał beneficjentów funduszy europejskich</t>
  </si>
  <si>
    <t>1.2</t>
  </si>
  <si>
    <t>Regionalny Program Operacyjny Województwa Mazowieckiego na lata  2014-2020</t>
  </si>
  <si>
    <t>Wzrost e-potencjału Mazowsza</t>
  </si>
  <si>
    <t>E-usługi</t>
  </si>
  <si>
    <t>710; 71095</t>
  </si>
  <si>
    <t>Gospodarka przyjazna środowisku</t>
  </si>
  <si>
    <t>5.1. Dostosowanie do zmian klimatu</t>
  </si>
  <si>
    <t>754;75421</t>
  </si>
  <si>
    <t>852;85295</t>
  </si>
  <si>
    <t>IX. Wspieranie włączenia społecznego i walka z ubóstwemWiedza Edukacja Rozwój 2014-2020</t>
  </si>
  <si>
    <t>9.1 Aktywacja społeczno-zawodowa osób wykluczonych i przeciwdziałanie wykluczeniu społecznemu</t>
  </si>
  <si>
    <t>Klub Integracji Społecznej w Gminie  Lesznowola</t>
  </si>
  <si>
    <t>Budowa systemu i alarmowania ludności o zagrożeniach w Powiecie Piaseczyńskim</t>
  </si>
  <si>
    <t>801;80104</t>
  </si>
  <si>
    <t>Zwiększenie liczby oddziałów w publicznym przedszkolu w Mysiadle</t>
  </si>
  <si>
    <t>X. Edukacja dla rozwoju regionu</t>
  </si>
  <si>
    <t xml:space="preserve">10.1.  Edukacja ogólna i przedszkolna </t>
  </si>
  <si>
    <t xml:space="preserve">Wydatki  na programy i projekty realizowane ze środków pochodzących z funduszy strukturalnych i Funduszu Spójności w 2017r. </t>
  </si>
  <si>
    <t>2017 r.</t>
  </si>
  <si>
    <t>z tego: 2017 r.</t>
  </si>
  <si>
    <t>Regionalne partnerstwo samorządów Mazowsza dla aktywiazacji społeczeństwa informacyjnego  w zakresie e-administracji i geoinformacji</t>
  </si>
  <si>
    <t>Wydatki majątkowe razem</t>
  </si>
  <si>
    <t>2.1</t>
  </si>
  <si>
    <t>2.2</t>
  </si>
  <si>
    <t>2.3</t>
  </si>
  <si>
    <t xml:space="preserve">OGÓŁEM WYDATKI </t>
  </si>
  <si>
    <t>Tabela Nr 3                                                                      do Uchwały Nr   378/XXV/2016                                       Rady  Gminy Lesznowola                              z dnia 20 grudnia 2016r.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</si>
</sst>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5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52" applyFont="1" applyAlignment="1">
      <alignment horizontal="left" vertical="center"/>
      <protection/>
    </xf>
    <xf numFmtId="0" fontId="25" fillId="33" borderId="10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1" xfId="52" applyFont="1" applyBorder="1" applyAlignment="1">
      <alignment horizontal="center" vertical="center"/>
      <protection/>
    </xf>
    <xf numFmtId="0" fontId="26" fillId="34" borderId="10" xfId="52" applyFont="1" applyFill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center"/>
      <protection/>
    </xf>
    <xf numFmtId="3" fontId="27" fillId="0" borderId="10" xfId="52" applyNumberFormat="1" applyFont="1" applyBorder="1" applyAlignment="1">
      <alignment horizontal="right" vertical="center"/>
      <protection/>
    </xf>
    <xf numFmtId="0" fontId="25" fillId="0" borderId="10" xfId="52" applyFont="1" applyBorder="1" applyAlignment="1">
      <alignment horizontal="left" vertical="center"/>
      <protection/>
    </xf>
    <xf numFmtId="0" fontId="24" fillId="34" borderId="12" xfId="52" applyFont="1" applyFill="1" applyBorder="1" applyAlignment="1">
      <alignment horizontal="right" vertical="center"/>
      <protection/>
    </xf>
    <xf numFmtId="0" fontId="25" fillId="0" borderId="12" xfId="52" applyFont="1" applyBorder="1" applyAlignment="1">
      <alignment horizontal="left" vertical="center"/>
      <protection/>
    </xf>
    <xf numFmtId="0" fontId="24" fillId="0" borderId="12" xfId="52" applyFont="1" applyBorder="1" applyAlignment="1">
      <alignment horizontal="left" vertical="center"/>
      <protection/>
    </xf>
    <xf numFmtId="3" fontId="24" fillId="0" borderId="12" xfId="52" applyNumberFormat="1" applyFont="1" applyBorder="1" applyAlignment="1">
      <alignment horizontal="right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0" fontId="25" fillId="0" borderId="10" xfId="52" applyFont="1" applyBorder="1" applyAlignment="1">
      <alignment horizontal="left" vertical="center" wrapText="1"/>
      <protection/>
    </xf>
    <xf numFmtId="0" fontId="28" fillId="0" borderId="0" xfId="52" applyFont="1" applyBorder="1" applyAlignment="1">
      <alignment horizontal="left" vertical="center"/>
      <protection/>
    </xf>
    <xf numFmtId="3" fontId="27" fillId="0" borderId="0" xfId="52" applyNumberFormat="1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0" fontId="25" fillId="0" borderId="14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9" fillId="34" borderId="14" xfId="0" applyNumberFormat="1" applyFont="1" applyFill="1" applyBorder="1" applyAlignment="1">
      <alignment horizontal="right" vertical="center" wrapText="1"/>
    </xf>
    <xf numFmtId="0" fontId="24" fillId="0" borderId="15" xfId="52" applyFont="1" applyBorder="1" applyAlignment="1">
      <alignment horizontal="left" vertical="center"/>
      <protection/>
    </xf>
    <xf numFmtId="3" fontId="24" fillId="0" borderId="15" xfId="52" applyNumberFormat="1" applyFont="1" applyBorder="1" applyAlignment="1">
      <alignment horizontal="right" vertical="center"/>
      <protection/>
    </xf>
    <xf numFmtId="3" fontId="24" fillId="0" borderId="16" xfId="52" applyNumberFormat="1" applyFont="1" applyBorder="1" applyAlignment="1">
      <alignment horizontal="right" vertical="center"/>
      <protection/>
    </xf>
    <xf numFmtId="3" fontId="24" fillId="34" borderId="15" xfId="52" applyNumberFormat="1" applyFont="1" applyFill="1" applyBorder="1" applyAlignment="1">
      <alignment horizontal="right" vertical="center"/>
      <protection/>
    </xf>
    <xf numFmtId="0" fontId="24" fillId="34" borderId="15" xfId="52" applyFont="1" applyFill="1" applyBorder="1" applyAlignment="1">
      <alignment horizontal="right" vertical="center"/>
      <protection/>
    </xf>
    <xf numFmtId="3" fontId="24" fillId="34" borderId="12" xfId="52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left" vertical="center"/>
    </xf>
    <xf numFmtId="3" fontId="27" fillId="33" borderId="17" xfId="0" applyNumberFormat="1" applyFont="1" applyFill="1" applyBorder="1" applyAlignment="1">
      <alignment horizontal="right" vertical="center"/>
    </xf>
    <xf numFmtId="0" fontId="25" fillId="33" borderId="17" xfId="52" applyFont="1" applyFill="1" applyBorder="1" applyAlignment="1">
      <alignment horizontal="center" vertical="center" wrapText="1"/>
      <protection/>
    </xf>
    <xf numFmtId="0" fontId="25" fillId="33" borderId="10" xfId="52" applyFont="1" applyFill="1" applyBorder="1" applyAlignment="1">
      <alignment horizontal="center" vertical="center" wrapText="1"/>
      <protection/>
    </xf>
    <xf numFmtId="0" fontId="30" fillId="33" borderId="10" xfId="52" applyFont="1" applyFill="1" applyBorder="1" applyAlignment="1">
      <alignment horizontal="center" vertical="center" wrapText="1"/>
      <protection/>
    </xf>
    <xf numFmtId="0" fontId="26" fillId="34" borderId="11" xfId="52" applyFont="1" applyFill="1" applyBorder="1" applyAlignment="1">
      <alignment horizontal="center" vertical="center"/>
      <protection/>
    </xf>
    <xf numFmtId="0" fontId="26" fillId="34" borderId="17" xfId="52" applyFont="1" applyFill="1" applyBorder="1" applyAlignment="1">
      <alignment horizontal="center" vertical="center"/>
      <protection/>
    </xf>
    <xf numFmtId="0" fontId="24" fillId="6" borderId="12" xfId="52" applyFont="1" applyFill="1" applyBorder="1" applyAlignment="1">
      <alignment horizontal="right" vertical="center"/>
      <protection/>
    </xf>
    <xf numFmtId="3" fontId="29" fillId="6" borderId="14" xfId="0" applyNumberFormat="1" applyFont="1" applyFill="1" applyBorder="1" applyAlignment="1">
      <alignment horizontal="right" vertical="center" wrapText="1"/>
    </xf>
    <xf numFmtId="3" fontId="24" fillId="6" borderId="15" xfId="52" applyNumberFormat="1" applyFont="1" applyFill="1" applyBorder="1" applyAlignment="1">
      <alignment horizontal="right" vertical="center"/>
      <protection/>
    </xf>
    <xf numFmtId="3" fontId="24" fillId="6" borderId="12" xfId="52" applyNumberFormat="1" applyFont="1" applyFill="1" applyBorder="1" applyAlignment="1">
      <alignment horizontal="right" vertical="center"/>
      <protection/>
    </xf>
    <xf numFmtId="0" fontId="25" fillId="6" borderId="10" xfId="52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25" fillId="0" borderId="15" xfId="52" applyFont="1" applyBorder="1" applyAlignment="1">
      <alignment horizontal="left" vertical="center"/>
      <protection/>
    </xf>
    <xf numFmtId="0" fontId="25" fillId="0" borderId="14" xfId="52" applyFont="1" applyBorder="1" applyAlignment="1">
      <alignment horizontal="lef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left" vertical="center"/>
      <protection/>
    </xf>
    <xf numFmtId="3" fontId="27" fillId="0" borderId="0" xfId="52" applyNumberFormat="1" applyFont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left" vertical="center"/>
      <protection/>
    </xf>
    <xf numFmtId="0" fontId="24" fillId="0" borderId="18" xfId="52" applyFont="1" applyBorder="1" applyAlignment="1">
      <alignment horizontal="left" vertical="center"/>
      <protection/>
    </xf>
    <xf numFmtId="3" fontId="24" fillId="0" borderId="18" xfId="52" applyNumberFormat="1" applyFont="1" applyBorder="1" applyAlignment="1">
      <alignment horizontal="right" vertical="center"/>
      <protection/>
    </xf>
    <xf numFmtId="3" fontId="24" fillId="0" borderId="19" xfId="52" applyNumberFormat="1" applyFont="1" applyBorder="1" applyAlignment="1">
      <alignment horizontal="right" vertical="center"/>
      <protection/>
    </xf>
    <xf numFmtId="3" fontId="24" fillId="34" borderId="18" xfId="52" applyNumberFormat="1" applyFont="1" applyFill="1" applyBorder="1" applyAlignment="1">
      <alignment horizontal="right" vertical="center"/>
      <protection/>
    </xf>
    <xf numFmtId="3" fontId="24" fillId="6" borderId="18" xfId="52" applyNumberFormat="1" applyFont="1" applyFill="1" applyBorder="1" applyAlignment="1">
      <alignment horizontal="right" vertical="center"/>
      <protection/>
    </xf>
    <xf numFmtId="0" fontId="24" fillId="34" borderId="18" xfId="52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25" fillId="35" borderId="20" xfId="52" applyFont="1" applyFill="1" applyBorder="1" applyAlignment="1">
      <alignment horizontal="left" vertical="center"/>
      <protection/>
    </xf>
    <xf numFmtId="0" fontId="24" fillId="35" borderId="20" xfId="52" applyFont="1" applyFill="1" applyBorder="1" applyAlignment="1">
      <alignment horizontal="left" vertical="center"/>
      <protection/>
    </xf>
    <xf numFmtId="3" fontId="24" fillId="35" borderId="20" xfId="52" applyNumberFormat="1" applyFont="1" applyFill="1" applyBorder="1" applyAlignment="1">
      <alignment horizontal="right" vertical="center"/>
      <protection/>
    </xf>
    <xf numFmtId="0" fontId="24" fillId="35" borderId="20" xfId="52" applyFont="1" applyFill="1" applyBorder="1" applyAlignment="1">
      <alignment horizontal="right" vertical="center"/>
      <protection/>
    </xf>
    <xf numFmtId="0" fontId="25" fillId="35" borderId="0" xfId="52" applyFont="1" applyFill="1" applyBorder="1" applyAlignment="1">
      <alignment horizontal="left" vertical="center"/>
      <protection/>
    </xf>
    <xf numFmtId="0" fontId="24" fillId="35" borderId="0" xfId="52" applyFont="1" applyFill="1" applyBorder="1" applyAlignment="1">
      <alignment horizontal="left" vertical="center"/>
      <protection/>
    </xf>
    <xf numFmtId="3" fontId="24" fillId="35" borderId="0" xfId="52" applyNumberFormat="1" applyFont="1" applyFill="1" applyBorder="1" applyAlignment="1">
      <alignment horizontal="right" vertical="center"/>
      <protection/>
    </xf>
    <xf numFmtId="0" fontId="24" fillId="35" borderId="0" xfId="52" applyFont="1" applyFill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5" fillId="0" borderId="22" xfId="52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3" fillId="0" borderId="11" xfId="52" applyFont="1" applyBorder="1" applyAlignment="1">
      <alignment horizontal="center" vertical="center"/>
      <protection/>
    </xf>
    <xf numFmtId="0" fontId="53" fillId="0" borderId="21" xfId="52" applyFont="1" applyBorder="1" applyAlignment="1">
      <alignment horizontal="center" vertical="center"/>
      <protection/>
    </xf>
    <xf numFmtId="0" fontId="53" fillId="0" borderId="17" xfId="52" applyFont="1" applyBorder="1" applyAlignment="1">
      <alignment horizontal="center" vertical="center"/>
      <protection/>
    </xf>
    <xf numFmtId="0" fontId="54" fillId="0" borderId="2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25" fillId="35" borderId="10" xfId="52" applyFont="1" applyFill="1" applyBorder="1" applyAlignment="1">
      <alignment horizontal="center" vertical="center"/>
      <protection/>
    </xf>
    <xf numFmtId="0" fontId="25" fillId="35" borderId="11" xfId="52" applyFont="1" applyFill="1" applyBorder="1" applyAlignment="1">
      <alignment horizontal="center" vertical="center"/>
      <protection/>
    </xf>
    <xf numFmtId="0" fontId="25" fillId="35" borderId="10" xfId="52" applyFont="1" applyFill="1" applyBorder="1" applyAlignment="1">
      <alignment horizontal="center" vertical="center" wrapText="1"/>
      <protection/>
    </xf>
    <xf numFmtId="0" fontId="25" fillId="33" borderId="11" xfId="52" applyFont="1" applyFill="1" applyBorder="1" applyAlignment="1">
      <alignment horizontal="center" vertical="center" wrapText="1"/>
      <protection/>
    </xf>
    <xf numFmtId="0" fontId="25" fillId="33" borderId="17" xfId="52" applyFont="1" applyFill="1" applyBorder="1" applyAlignment="1">
      <alignment horizontal="center" vertical="center" wrapText="1"/>
      <protection/>
    </xf>
    <xf numFmtId="0" fontId="25" fillId="33" borderId="10" xfId="52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5" fillId="33" borderId="22" xfId="52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25" fillId="33" borderId="10" xfId="52" applyFont="1" applyFill="1" applyBorder="1" applyAlignment="1">
      <alignment horizontal="center" vertical="center" wrapText="1"/>
      <protection/>
    </xf>
    <xf numFmtId="0" fontId="26" fillId="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0" borderId="0" xfId="52" applyFont="1" applyAlignment="1">
      <alignment horizontal="center" vertical="center"/>
      <protection/>
    </xf>
    <xf numFmtId="0" fontId="33" fillId="33" borderId="10" xfId="52" applyFont="1" applyFill="1" applyBorder="1" applyAlignment="1">
      <alignment horizontal="center" vertical="center"/>
      <protection/>
    </xf>
    <xf numFmtId="0" fontId="25" fillId="35" borderId="11" xfId="52" applyFont="1" applyFill="1" applyBorder="1" applyAlignment="1">
      <alignment horizontal="center" vertical="center" wrapText="1"/>
      <protection/>
    </xf>
    <xf numFmtId="0" fontId="25" fillId="6" borderId="22" xfId="52" applyFont="1" applyFill="1" applyBorder="1" applyAlignment="1">
      <alignment horizontal="center" vertical="center" wrapText="1"/>
      <protection/>
    </xf>
    <xf numFmtId="0" fontId="0" fillId="6" borderId="23" xfId="0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1" t="s">
        <v>60</v>
      </c>
      <c r="O1" s="101"/>
      <c r="P1" s="101"/>
      <c r="Q1" s="101"/>
    </row>
    <row r="2" spans="1:17" ht="15" customHeight="1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86" t="s">
        <v>0</v>
      </c>
      <c r="B4" s="86" t="s">
        <v>1</v>
      </c>
      <c r="C4" s="88" t="s">
        <v>2</v>
      </c>
      <c r="D4" s="88" t="s">
        <v>23</v>
      </c>
      <c r="E4" s="88" t="s">
        <v>3</v>
      </c>
      <c r="F4" s="86" t="s">
        <v>4</v>
      </c>
      <c r="G4" s="87"/>
      <c r="H4" s="103" t="s">
        <v>5</v>
      </c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0.5" customHeight="1">
      <c r="A5" s="86"/>
      <c r="B5" s="86"/>
      <c r="C5" s="88"/>
      <c r="D5" s="88"/>
      <c r="E5" s="88"/>
      <c r="F5" s="88" t="s">
        <v>21</v>
      </c>
      <c r="G5" s="104" t="s">
        <v>24</v>
      </c>
      <c r="H5" s="103" t="s">
        <v>52</v>
      </c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1.25" customHeight="1">
      <c r="A6" s="86"/>
      <c r="B6" s="86"/>
      <c r="C6" s="88"/>
      <c r="D6" s="88"/>
      <c r="E6" s="88"/>
      <c r="F6" s="88"/>
      <c r="G6" s="104"/>
      <c r="H6" s="98" t="s">
        <v>19</v>
      </c>
      <c r="I6" s="91" t="s">
        <v>6</v>
      </c>
      <c r="J6" s="91"/>
      <c r="K6" s="91"/>
      <c r="L6" s="91"/>
      <c r="M6" s="91"/>
      <c r="N6" s="91"/>
      <c r="O6" s="91"/>
      <c r="P6" s="91"/>
      <c r="Q6" s="91"/>
    </row>
    <row r="7" spans="1:17" s="2" customFormat="1" ht="12.75">
      <c r="A7" s="86"/>
      <c r="B7" s="86"/>
      <c r="C7" s="88"/>
      <c r="D7" s="88"/>
      <c r="E7" s="88"/>
      <c r="F7" s="88"/>
      <c r="G7" s="104"/>
      <c r="H7" s="98"/>
      <c r="I7" s="91" t="s">
        <v>7</v>
      </c>
      <c r="J7" s="91"/>
      <c r="K7" s="91"/>
      <c r="L7" s="91"/>
      <c r="M7" s="91"/>
      <c r="N7" s="91" t="s">
        <v>8</v>
      </c>
      <c r="O7" s="91"/>
      <c r="P7" s="91"/>
      <c r="Q7" s="91"/>
    </row>
    <row r="8" spans="1:17" ht="18">
      <c r="A8" s="86"/>
      <c r="B8" s="86"/>
      <c r="C8" s="88"/>
      <c r="D8" s="88"/>
      <c r="E8" s="88"/>
      <c r="F8" s="88"/>
      <c r="G8" s="104"/>
      <c r="H8" s="98"/>
      <c r="I8" s="89" t="s">
        <v>17</v>
      </c>
      <c r="J8" s="90"/>
      <c r="K8" s="91" t="s">
        <v>9</v>
      </c>
      <c r="L8" s="91"/>
      <c r="M8" s="91"/>
      <c r="N8" s="33" t="s">
        <v>18</v>
      </c>
      <c r="O8" s="98" t="s">
        <v>9</v>
      </c>
      <c r="P8" s="98"/>
      <c r="Q8" s="98"/>
    </row>
    <row r="9" spans="1:17" ht="12.75">
      <c r="A9" s="86"/>
      <c r="B9" s="86"/>
      <c r="C9" s="88"/>
      <c r="D9" s="88"/>
      <c r="E9" s="88"/>
      <c r="F9" s="88"/>
      <c r="G9" s="104"/>
      <c r="H9" s="89"/>
      <c r="I9" s="105" t="s">
        <v>26</v>
      </c>
      <c r="J9" s="105" t="s">
        <v>27</v>
      </c>
      <c r="K9" s="96" t="s">
        <v>10</v>
      </c>
      <c r="L9" s="91" t="s">
        <v>12</v>
      </c>
      <c r="M9" s="91"/>
      <c r="N9" s="32"/>
      <c r="O9" s="33"/>
      <c r="P9" s="33"/>
      <c r="Q9" s="33"/>
    </row>
    <row r="10" spans="1:17" ht="30">
      <c r="A10" s="86"/>
      <c r="B10" s="86"/>
      <c r="C10" s="88"/>
      <c r="D10" s="88"/>
      <c r="E10" s="88"/>
      <c r="F10" s="88"/>
      <c r="G10" s="104"/>
      <c r="H10" s="89"/>
      <c r="I10" s="106"/>
      <c r="J10" s="106"/>
      <c r="K10" s="97"/>
      <c r="L10" s="41" t="s">
        <v>26</v>
      </c>
      <c r="M10" s="41" t="s">
        <v>27</v>
      </c>
      <c r="N10" s="32"/>
      <c r="O10" s="34" t="s">
        <v>11</v>
      </c>
      <c r="P10" s="5" t="s">
        <v>10</v>
      </c>
      <c r="Q10" s="5" t="s">
        <v>12</v>
      </c>
    </row>
    <row r="11" spans="1:17" ht="10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35">
        <v>8</v>
      </c>
      <c r="I11" s="99">
        <v>9</v>
      </c>
      <c r="J11" s="100"/>
      <c r="K11" s="8">
        <v>10</v>
      </c>
      <c r="L11" s="99">
        <v>11</v>
      </c>
      <c r="M11" s="100"/>
      <c r="N11" s="36">
        <v>12</v>
      </c>
      <c r="O11" s="8">
        <v>13</v>
      </c>
      <c r="P11" s="8">
        <v>14</v>
      </c>
      <c r="Q11" s="8">
        <v>15</v>
      </c>
    </row>
    <row r="12" spans="1:17" ht="2.25" customHeight="1" hidden="1">
      <c r="A12" s="18"/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0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3.5" customHeight="1">
      <c r="A14" s="9">
        <v>1</v>
      </c>
      <c r="B14" s="70" t="s">
        <v>55</v>
      </c>
      <c r="C14" s="71"/>
      <c r="D14" s="72"/>
      <c r="E14" s="10">
        <f>E20+E28</f>
        <v>69040</v>
      </c>
      <c r="F14" s="10">
        <f aca="true" t="shared" si="0" ref="F14:M14">F20+F28</f>
        <v>65296</v>
      </c>
      <c r="G14" s="10"/>
      <c r="H14" s="10">
        <f t="shared" si="0"/>
        <v>54581</v>
      </c>
      <c r="I14" s="10"/>
      <c r="J14" s="10">
        <f t="shared" si="0"/>
        <v>54581</v>
      </c>
      <c r="K14" s="10"/>
      <c r="L14" s="10"/>
      <c r="M14" s="10">
        <f t="shared" si="0"/>
        <v>54581</v>
      </c>
      <c r="N14" s="10"/>
      <c r="O14" s="10"/>
      <c r="P14" s="10"/>
      <c r="Q14" s="10"/>
    </row>
    <row r="15" spans="1:17" ht="5.25" customHeight="1">
      <c r="A15" s="46"/>
      <c r="B15" s="46"/>
      <c r="C15" s="46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2.75" customHeight="1">
      <c r="A16" s="73" t="s">
        <v>13</v>
      </c>
      <c r="B16" s="11" t="s">
        <v>20</v>
      </c>
      <c r="C16" s="76" t="s">
        <v>35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 spans="1:17" ht="12.75" customHeight="1">
      <c r="A17" s="74"/>
      <c r="B17" s="11" t="s">
        <v>14</v>
      </c>
      <c r="C17" s="76" t="s">
        <v>36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</row>
    <row r="18" spans="1:17" ht="12.75" customHeight="1">
      <c r="A18" s="74"/>
      <c r="B18" s="11" t="s">
        <v>22</v>
      </c>
      <c r="C18" s="48"/>
      <c r="D18" s="77" t="s">
        <v>37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0"/>
    </row>
    <row r="19" spans="1:17" ht="22.5" customHeight="1">
      <c r="A19" s="74"/>
      <c r="B19" s="17" t="s">
        <v>15</v>
      </c>
      <c r="C19" s="81" t="s">
        <v>38</v>
      </c>
      <c r="D19" s="82"/>
      <c r="E19" s="83" t="s">
        <v>54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</row>
    <row r="20" spans="1:17" ht="12.75" customHeight="1">
      <c r="A20" s="74"/>
      <c r="B20" s="44" t="s">
        <v>16</v>
      </c>
      <c r="C20" s="21"/>
      <c r="D20" s="21"/>
      <c r="E20" s="22">
        <v>27320</v>
      </c>
      <c r="F20" s="22">
        <f>SUM(F21:F22)</f>
        <v>23576</v>
      </c>
      <c r="G20" s="22"/>
      <c r="H20" s="22">
        <f>H21</f>
        <v>12861</v>
      </c>
      <c r="I20" s="38"/>
      <c r="J20" s="38">
        <f>J21</f>
        <v>12861</v>
      </c>
      <c r="K20" s="23"/>
      <c r="L20" s="38"/>
      <c r="M20" s="38">
        <f>M21</f>
        <v>12861</v>
      </c>
      <c r="N20" s="23"/>
      <c r="O20" s="23"/>
      <c r="P20" s="23"/>
      <c r="Q20" s="23"/>
    </row>
    <row r="21" spans="1:17" ht="12.75" customHeight="1">
      <c r="A21" s="74"/>
      <c r="B21" s="43" t="s">
        <v>53</v>
      </c>
      <c r="C21" s="24"/>
      <c r="D21" s="24"/>
      <c r="E21" s="25">
        <f>F21+G21</f>
        <v>12861</v>
      </c>
      <c r="F21" s="25">
        <f>H21</f>
        <v>12861</v>
      </c>
      <c r="G21" s="26"/>
      <c r="H21" s="27">
        <f>I21+N21+J21</f>
        <v>12861</v>
      </c>
      <c r="I21" s="39"/>
      <c r="J21" s="39">
        <f>M21</f>
        <v>12861</v>
      </c>
      <c r="K21" s="27"/>
      <c r="L21" s="39"/>
      <c r="M21" s="39">
        <v>12861</v>
      </c>
      <c r="N21" s="27"/>
      <c r="O21" s="28"/>
      <c r="P21" s="28"/>
      <c r="Q21" s="27"/>
    </row>
    <row r="22" spans="1:17" ht="12.75" customHeight="1">
      <c r="A22" s="75"/>
      <c r="B22" s="13">
        <v>2018</v>
      </c>
      <c r="C22" s="14"/>
      <c r="D22" s="14"/>
      <c r="E22" s="15">
        <f>F22+G22</f>
        <v>10715</v>
      </c>
      <c r="F22" s="15">
        <v>10715</v>
      </c>
      <c r="G22" s="16"/>
      <c r="H22" s="29"/>
      <c r="I22" s="40"/>
      <c r="J22" s="40"/>
      <c r="K22" s="29"/>
      <c r="L22" s="40"/>
      <c r="M22" s="40"/>
      <c r="N22" s="29"/>
      <c r="O22" s="12"/>
      <c r="P22" s="12"/>
      <c r="Q22" s="29"/>
    </row>
    <row r="23" spans="1:17" ht="9.75" customHeight="1">
      <c r="A23" s="46"/>
      <c r="B23" s="46"/>
      <c r="C23" s="46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5" customHeight="1">
      <c r="A24" s="73" t="s">
        <v>34</v>
      </c>
      <c r="B24" s="11" t="s">
        <v>20</v>
      </c>
      <c r="C24" s="76" t="s">
        <v>35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</row>
    <row r="25" spans="1:17" ht="15" customHeight="1">
      <c r="A25" s="74"/>
      <c r="B25" s="11" t="s">
        <v>14</v>
      </c>
      <c r="C25" s="76" t="s">
        <v>39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8"/>
    </row>
    <row r="26" spans="1:17" ht="15" customHeight="1">
      <c r="A26" s="74"/>
      <c r="B26" s="11" t="s">
        <v>22</v>
      </c>
      <c r="C26" s="69"/>
      <c r="D26" s="77" t="s">
        <v>40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/>
    </row>
    <row r="27" spans="1:17" ht="15" customHeight="1">
      <c r="A27" s="74"/>
      <c r="B27" s="17" t="s">
        <v>15</v>
      </c>
      <c r="C27" s="81" t="s">
        <v>41</v>
      </c>
      <c r="D27" s="82"/>
      <c r="E27" s="83" t="s">
        <v>46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ht="15" customHeight="1">
      <c r="A28" s="74"/>
      <c r="B28" s="44" t="s">
        <v>16</v>
      </c>
      <c r="C28" s="21"/>
      <c r="D28" s="21"/>
      <c r="E28" s="22">
        <f>F28</f>
        <v>41720</v>
      </c>
      <c r="F28" s="22">
        <f>SUM(F29:F30)</f>
        <v>41720</v>
      </c>
      <c r="G28" s="22"/>
      <c r="H28" s="22">
        <f>H29+H30</f>
        <v>41720</v>
      </c>
      <c r="I28" s="38"/>
      <c r="J28" s="38">
        <f>J29</f>
        <v>41720</v>
      </c>
      <c r="K28" s="23"/>
      <c r="L28" s="38"/>
      <c r="M28" s="38">
        <f>M29</f>
        <v>41720</v>
      </c>
      <c r="N28" s="23"/>
      <c r="O28" s="23"/>
      <c r="P28" s="23"/>
      <c r="Q28" s="23"/>
    </row>
    <row r="29" spans="1:17" ht="15" customHeight="1">
      <c r="A29" s="74"/>
      <c r="B29" s="43" t="s">
        <v>53</v>
      </c>
      <c r="C29" s="24"/>
      <c r="D29" s="24"/>
      <c r="E29" s="25">
        <f>F29+G29</f>
        <v>41720</v>
      </c>
      <c r="F29" s="25">
        <f>I28+J28</f>
        <v>41720</v>
      </c>
      <c r="G29" s="26"/>
      <c r="H29" s="27">
        <f>I29+N29+J29</f>
        <v>41720</v>
      </c>
      <c r="I29" s="39"/>
      <c r="J29" s="39">
        <f>M29</f>
        <v>41720</v>
      </c>
      <c r="K29" s="27"/>
      <c r="L29" s="39"/>
      <c r="M29" s="39">
        <v>41720</v>
      </c>
      <c r="N29" s="27"/>
      <c r="O29" s="28"/>
      <c r="P29" s="28"/>
      <c r="Q29" s="27"/>
    </row>
    <row r="30" spans="1:17" ht="15" customHeight="1">
      <c r="A30" s="75"/>
      <c r="B30" s="13"/>
      <c r="C30" s="14"/>
      <c r="D30" s="14"/>
      <c r="E30" s="15"/>
      <c r="F30" s="15"/>
      <c r="G30" s="16"/>
      <c r="H30" s="29"/>
      <c r="I30" s="40"/>
      <c r="J30" s="40"/>
      <c r="K30" s="12"/>
      <c r="L30" s="37"/>
      <c r="M30" s="40"/>
      <c r="N30" s="29"/>
      <c r="O30" s="12"/>
      <c r="P30" s="12"/>
      <c r="Q30" s="29"/>
    </row>
    <row r="31" spans="1:17" ht="15" customHeight="1">
      <c r="A31" s="46"/>
      <c r="B31" s="46"/>
      <c r="C31" s="46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5" customHeight="1">
      <c r="A32" s="46"/>
      <c r="B32" s="46"/>
      <c r="C32" s="46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15" customHeight="1">
      <c r="A33" s="46"/>
      <c r="B33" s="46"/>
      <c r="C33" s="4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6.5" customHeight="1">
      <c r="A34" s="9">
        <v>2</v>
      </c>
      <c r="B34" s="70" t="s">
        <v>25</v>
      </c>
      <c r="C34" s="71"/>
      <c r="D34" s="72"/>
      <c r="E34" s="10">
        <f>E40+E48+E57</f>
        <v>592314</v>
      </c>
      <c r="F34" s="10">
        <f aca="true" t="shared" si="1" ref="F34:Q34">F40+F48+F57</f>
        <v>58719</v>
      </c>
      <c r="G34" s="10">
        <f t="shared" si="1"/>
        <v>255138</v>
      </c>
      <c r="H34" s="10">
        <f t="shared" si="1"/>
        <v>301857</v>
      </c>
      <c r="I34" s="10">
        <f t="shared" si="1"/>
        <v>1620</v>
      </c>
      <c r="J34" s="10">
        <f t="shared" si="1"/>
        <v>54279</v>
      </c>
      <c r="K34" s="10">
        <f t="shared" si="1"/>
        <v>0</v>
      </c>
      <c r="L34" s="10">
        <f t="shared" si="1"/>
        <v>1620</v>
      </c>
      <c r="M34" s="10">
        <f t="shared" si="1"/>
        <v>54279</v>
      </c>
      <c r="N34" s="10">
        <f t="shared" si="1"/>
        <v>245958</v>
      </c>
      <c r="O34" s="10">
        <f t="shared" si="1"/>
        <v>0</v>
      </c>
      <c r="P34" s="10">
        <f t="shared" si="1"/>
        <v>0</v>
      </c>
      <c r="Q34" s="10">
        <f t="shared" si="1"/>
        <v>245958</v>
      </c>
    </row>
    <row r="35" spans="1:17" ht="5.25" customHeight="1">
      <c r="A35" s="46"/>
      <c r="B35" s="46"/>
      <c r="C35" s="46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4.25" customHeight="1">
      <c r="A36" s="73" t="s">
        <v>56</v>
      </c>
      <c r="B36" s="11" t="s">
        <v>20</v>
      </c>
      <c r="C36" s="76" t="s">
        <v>31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8"/>
    </row>
    <row r="37" spans="1:17" ht="15" customHeight="1">
      <c r="A37" s="74"/>
      <c r="B37" s="11" t="s">
        <v>14</v>
      </c>
      <c r="C37" s="76" t="s">
        <v>33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8"/>
    </row>
    <row r="38" spans="1:17" ht="14.25" customHeight="1">
      <c r="A38" s="74"/>
      <c r="B38" s="11" t="s">
        <v>22</v>
      </c>
      <c r="C38" s="45"/>
      <c r="D38" s="77" t="s">
        <v>32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17" ht="21" customHeight="1">
      <c r="A39" s="74"/>
      <c r="B39" s="17" t="s">
        <v>15</v>
      </c>
      <c r="C39" s="81" t="s">
        <v>28</v>
      </c>
      <c r="D39" s="82"/>
      <c r="E39" s="83" t="s">
        <v>30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</row>
    <row r="40" spans="1:17" ht="18.75" customHeight="1">
      <c r="A40" s="74"/>
      <c r="B40" s="44" t="s">
        <v>16</v>
      </c>
      <c r="C40" s="21"/>
      <c r="D40" s="21"/>
      <c r="E40" s="22">
        <v>48000</v>
      </c>
      <c r="F40" s="22">
        <f>SUM(F41:F42)</f>
        <v>5640</v>
      </c>
      <c r="G40" s="22">
        <f>SUM(G41:G42)</f>
        <v>18360</v>
      </c>
      <c r="H40" s="22">
        <f>H41+H42</f>
        <v>12000</v>
      </c>
      <c r="I40" s="38">
        <f>I41+I42</f>
        <v>1620</v>
      </c>
      <c r="J40" s="38">
        <f>J41</f>
        <v>1200</v>
      </c>
      <c r="K40" s="23"/>
      <c r="L40" s="38">
        <f>L41</f>
        <v>1620</v>
      </c>
      <c r="M40" s="38">
        <f>M41</f>
        <v>1200</v>
      </c>
      <c r="N40" s="23">
        <f>N41</f>
        <v>9180</v>
      </c>
      <c r="O40" s="23"/>
      <c r="P40" s="23"/>
      <c r="Q40" s="23">
        <f>Q41</f>
        <v>9180</v>
      </c>
    </row>
    <row r="41" spans="1:17" ht="16.5" customHeight="1">
      <c r="A41" s="74"/>
      <c r="B41" s="43" t="s">
        <v>53</v>
      </c>
      <c r="C41" s="24"/>
      <c r="D41" s="24"/>
      <c r="E41" s="25">
        <f>F41+G41</f>
        <v>12000</v>
      </c>
      <c r="F41" s="25">
        <f>I40+J40</f>
        <v>2820</v>
      </c>
      <c r="G41" s="26">
        <f>Q41</f>
        <v>9180</v>
      </c>
      <c r="H41" s="27">
        <f>I41+N41+J41</f>
        <v>12000</v>
      </c>
      <c r="I41" s="39">
        <f>L41</f>
        <v>1620</v>
      </c>
      <c r="J41" s="39">
        <f>M41</f>
        <v>1200</v>
      </c>
      <c r="K41" s="27"/>
      <c r="L41" s="39">
        <v>1620</v>
      </c>
      <c r="M41" s="39">
        <v>1200</v>
      </c>
      <c r="N41" s="27">
        <f>Q41</f>
        <v>9180</v>
      </c>
      <c r="O41" s="28"/>
      <c r="P41" s="28"/>
      <c r="Q41" s="27">
        <v>9180</v>
      </c>
    </row>
    <row r="42" spans="1:17" ht="13.5" customHeight="1">
      <c r="A42" s="75"/>
      <c r="B42" s="13">
        <v>2018</v>
      </c>
      <c r="C42" s="14"/>
      <c r="D42" s="14"/>
      <c r="E42" s="15">
        <f>F42+G42</f>
        <v>12000</v>
      </c>
      <c r="F42" s="15">
        <v>2820</v>
      </c>
      <c r="G42" s="16">
        <v>9180</v>
      </c>
      <c r="H42" s="29"/>
      <c r="I42" s="40"/>
      <c r="J42" s="40"/>
      <c r="K42" s="12"/>
      <c r="L42" s="37"/>
      <c r="M42" s="40"/>
      <c r="N42" s="29"/>
      <c r="O42" s="12"/>
      <c r="P42" s="12"/>
      <c r="Q42" s="29"/>
    </row>
    <row r="43" spans="1:17" ht="4.5" customHeight="1">
      <c r="A43" s="46"/>
      <c r="B43" s="46"/>
      <c r="C43" s="4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ht="15" customHeight="1">
      <c r="A44" s="73" t="s">
        <v>57</v>
      </c>
      <c r="B44" s="11" t="s">
        <v>20</v>
      </c>
      <c r="C44" s="76" t="s">
        <v>35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1:17" ht="15" customHeight="1">
      <c r="A45" s="74"/>
      <c r="B45" s="11" t="s">
        <v>14</v>
      </c>
      <c r="C45" s="76" t="s">
        <v>49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1:17" ht="12.75" customHeight="1">
      <c r="A46" s="74"/>
      <c r="B46" s="11" t="s">
        <v>22</v>
      </c>
      <c r="C46" s="49"/>
      <c r="D46" s="77" t="s">
        <v>50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</row>
    <row r="47" spans="1:17" ht="16.5" customHeight="1">
      <c r="A47" s="74"/>
      <c r="B47" s="17" t="s">
        <v>15</v>
      </c>
      <c r="C47" s="81" t="s">
        <v>47</v>
      </c>
      <c r="D47" s="82"/>
      <c r="E47" s="83" t="s">
        <v>48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5"/>
    </row>
    <row r="48" spans="1:17" ht="15" customHeight="1">
      <c r="A48" s="74"/>
      <c r="B48" s="44" t="s">
        <v>16</v>
      </c>
      <c r="C48" s="21"/>
      <c r="D48" s="21"/>
      <c r="E48" s="22">
        <v>366600</v>
      </c>
      <c r="F48" s="22">
        <f>SUM(F49:F50)</f>
        <v>40200</v>
      </c>
      <c r="G48" s="22">
        <f>SUM(G49:G50)</f>
        <v>160800</v>
      </c>
      <c r="H48" s="22">
        <f>SUM(H49:H50)</f>
        <v>201000</v>
      </c>
      <c r="I48" s="38"/>
      <c r="J48" s="38">
        <f>J49</f>
        <v>40200</v>
      </c>
      <c r="K48" s="23"/>
      <c r="L48" s="38"/>
      <c r="M48" s="38">
        <f>M49</f>
        <v>40200</v>
      </c>
      <c r="N48" s="23">
        <f>N49</f>
        <v>160800</v>
      </c>
      <c r="O48" s="23"/>
      <c r="P48" s="23"/>
      <c r="Q48" s="23">
        <f>Q49</f>
        <v>160800</v>
      </c>
    </row>
    <row r="49" spans="1:18" ht="15" customHeight="1">
      <c r="A49" s="74"/>
      <c r="B49" s="43" t="s">
        <v>53</v>
      </c>
      <c r="C49" s="24"/>
      <c r="D49" s="24"/>
      <c r="E49" s="25">
        <f>F49+G49</f>
        <v>201000</v>
      </c>
      <c r="F49" s="25">
        <f>I48+J48</f>
        <v>40200</v>
      </c>
      <c r="G49" s="26">
        <f>Q49</f>
        <v>160800</v>
      </c>
      <c r="H49" s="27">
        <f>I49+N49+J49</f>
        <v>201000</v>
      </c>
      <c r="I49" s="39"/>
      <c r="J49" s="39">
        <f>M49</f>
        <v>40200</v>
      </c>
      <c r="K49" s="27"/>
      <c r="L49" s="39"/>
      <c r="M49" s="39">
        <v>40200</v>
      </c>
      <c r="N49" s="27">
        <f>Q49</f>
        <v>160800</v>
      </c>
      <c r="O49" s="28"/>
      <c r="P49" s="28"/>
      <c r="Q49" s="27">
        <v>160800</v>
      </c>
      <c r="R49" s="57"/>
    </row>
    <row r="50" spans="1:18" ht="7.5" customHeight="1">
      <c r="A50" s="74"/>
      <c r="B50" s="50"/>
      <c r="C50" s="51"/>
      <c r="D50" s="51"/>
      <c r="E50" s="52"/>
      <c r="F50" s="52"/>
      <c r="G50" s="53"/>
      <c r="H50" s="54"/>
      <c r="I50" s="55"/>
      <c r="J50" s="55"/>
      <c r="K50" s="54"/>
      <c r="L50" s="55"/>
      <c r="M50" s="55"/>
      <c r="N50" s="54"/>
      <c r="O50" s="56"/>
      <c r="P50" s="56"/>
      <c r="Q50" s="54"/>
      <c r="R50" s="57"/>
    </row>
    <row r="51" spans="1:18" ht="7.5" customHeight="1">
      <c r="A51" s="60"/>
      <c r="B51" s="61"/>
      <c r="C51" s="62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4"/>
      <c r="Q51" s="63"/>
      <c r="R51" s="58"/>
    </row>
    <row r="52" spans="1:18" ht="24" customHeight="1" hidden="1">
      <c r="A52" s="59"/>
      <c r="B52" s="65"/>
      <c r="C52" s="66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68"/>
      <c r="Q52" s="67"/>
      <c r="R52" s="58"/>
    </row>
    <row r="53" spans="1:18" ht="13.5" customHeight="1">
      <c r="A53" s="73" t="s">
        <v>58</v>
      </c>
      <c r="B53" s="11" t="s">
        <v>20</v>
      </c>
      <c r="C53" s="76" t="s">
        <v>35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57"/>
    </row>
    <row r="54" spans="1:18" ht="13.5" customHeight="1">
      <c r="A54" s="74"/>
      <c r="B54" s="11" t="s">
        <v>14</v>
      </c>
      <c r="C54" s="76" t="s">
        <v>43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8"/>
      <c r="R54" s="57"/>
    </row>
    <row r="55" spans="1:18" ht="13.5" customHeight="1">
      <c r="A55" s="74"/>
      <c r="B55" s="11" t="s">
        <v>22</v>
      </c>
      <c r="C55" s="69"/>
      <c r="D55" s="77" t="s">
        <v>44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57"/>
    </row>
    <row r="56" spans="1:17" ht="16.5" customHeight="1">
      <c r="A56" s="74"/>
      <c r="B56" s="17" t="s">
        <v>15</v>
      </c>
      <c r="C56" s="81" t="s">
        <v>42</v>
      </c>
      <c r="D56" s="82"/>
      <c r="E56" s="83" t="s">
        <v>45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7" spans="1:17" ht="13.5" customHeight="1">
      <c r="A57" s="74"/>
      <c r="B57" s="44" t="s">
        <v>16</v>
      </c>
      <c r="C57" s="21"/>
      <c r="D57" s="21"/>
      <c r="E57" s="22">
        <v>177714</v>
      </c>
      <c r="F57" s="22">
        <f>SUM(F58:F59)</f>
        <v>12879</v>
      </c>
      <c r="G57" s="22">
        <f>SUM(G58:G59)</f>
        <v>75978</v>
      </c>
      <c r="H57" s="22">
        <f>SUM(H58:H59)</f>
        <v>88857</v>
      </c>
      <c r="I57" s="38">
        <f>I58</f>
        <v>0</v>
      </c>
      <c r="J57" s="38">
        <f>J58</f>
        <v>12879</v>
      </c>
      <c r="K57" s="23"/>
      <c r="L57" s="38">
        <f>L58</f>
        <v>0</v>
      </c>
      <c r="M57" s="38">
        <f>M58</f>
        <v>12879</v>
      </c>
      <c r="N57" s="23">
        <f>N58</f>
        <v>75978</v>
      </c>
      <c r="O57" s="23"/>
      <c r="P57" s="23"/>
      <c r="Q57" s="23">
        <f>Q58</f>
        <v>75978</v>
      </c>
    </row>
    <row r="58" spans="1:17" ht="13.5" customHeight="1">
      <c r="A58" s="74"/>
      <c r="B58" s="43" t="s">
        <v>53</v>
      </c>
      <c r="C58" s="24"/>
      <c r="D58" s="24"/>
      <c r="E58" s="25">
        <f>F58+G58</f>
        <v>88857</v>
      </c>
      <c r="F58" s="25">
        <f>I57+J57</f>
        <v>12879</v>
      </c>
      <c r="G58" s="26">
        <f>Q58</f>
        <v>75978</v>
      </c>
      <c r="H58" s="27">
        <f>I58+N58+J58</f>
        <v>88857</v>
      </c>
      <c r="I58" s="39">
        <f>L58</f>
        <v>0</v>
      </c>
      <c r="J58" s="39">
        <f>M58</f>
        <v>12879</v>
      </c>
      <c r="K58" s="27"/>
      <c r="L58" s="39"/>
      <c r="M58" s="39">
        <v>12879</v>
      </c>
      <c r="N58" s="27">
        <f>Q58</f>
        <v>75978</v>
      </c>
      <c r="O58" s="28"/>
      <c r="P58" s="28"/>
      <c r="Q58" s="27">
        <v>75978</v>
      </c>
    </row>
    <row r="59" spans="1:17" ht="9.75" customHeight="1">
      <c r="A59" s="75"/>
      <c r="B59" s="13"/>
      <c r="C59" s="14"/>
      <c r="D59" s="14"/>
      <c r="E59" s="15"/>
      <c r="F59" s="15"/>
      <c r="G59" s="16"/>
      <c r="H59" s="29"/>
      <c r="I59" s="40"/>
      <c r="J59" s="40"/>
      <c r="K59" s="29"/>
      <c r="L59" s="40"/>
      <c r="M59" s="40"/>
      <c r="N59" s="29"/>
      <c r="O59" s="12"/>
      <c r="P59" s="12"/>
      <c r="Q59" s="29"/>
    </row>
    <row r="60" spans="1:17" ht="5.25" customHeight="1">
      <c r="A60" s="46"/>
      <c r="B60" s="46"/>
      <c r="C60" s="46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21" ht="18.75" customHeight="1">
      <c r="A61" s="30"/>
      <c r="B61" s="93" t="s">
        <v>59</v>
      </c>
      <c r="C61" s="94"/>
      <c r="D61" s="95"/>
      <c r="E61" s="31">
        <f aca="true" t="shared" si="2" ref="E61:Q61">E14+E34</f>
        <v>661354</v>
      </c>
      <c r="F61" s="31">
        <f t="shared" si="2"/>
        <v>124015</v>
      </c>
      <c r="G61" s="31">
        <f t="shared" si="2"/>
        <v>255138</v>
      </c>
      <c r="H61" s="31">
        <f t="shared" si="2"/>
        <v>356438</v>
      </c>
      <c r="I61" s="31">
        <f t="shared" si="2"/>
        <v>1620</v>
      </c>
      <c r="J61" s="31">
        <f t="shared" si="2"/>
        <v>108860</v>
      </c>
      <c r="K61" s="31">
        <f t="shared" si="2"/>
        <v>0</v>
      </c>
      <c r="L61" s="31">
        <f t="shared" si="2"/>
        <v>1620</v>
      </c>
      <c r="M61" s="31">
        <f t="shared" si="2"/>
        <v>108860</v>
      </c>
      <c r="N61" s="31">
        <f t="shared" si="2"/>
        <v>245958</v>
      </c>
      <c r="O61" s="31">
        <f t="shared" si="2"/>
        <v>0</v>
      </c>
      <c r="P61" s="31">
        <f t="shared" si="2"/>
        <v>0</v>
      </c>
      <c r="Q61" s="31">
        <f t="shared" si="2"/>
        <v>245958</v>
      </c>
      <c r="T61" s="42">
        <f>I61+J61</f>
        <v>110480</v>
      </c>
      <c r="U61" s="42">
        <f>I61+J61+N61</f>
        <v>356438</v>
      </c>
    </row>
    <row r="62" spans="1:17" ht="3.75" customHeight="1">
      <c r="A62" s="30"/>
      <c r="B62" s="30"/>
      <c r="C62" s="30"/>
      <c r="D62" s="30"/>
      <c r="E62" s="30"/>
      <c r="F62" s="30" t="s">
        <v>29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20" ht="21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T63" s="42">
        <f>G61-N61</f>
        <v>9180</v>
      </c>
    </row>
    <row r="64" ht="9" customHeight="1"/>
  </sheetData>
  <sheetProtection/>
  <mergeCells count="62">
    <mergeCell ref="D55:Q55"/>
    <mergeCell ref="A44:A50"/>
    <mergeCell ref="C44:Q44"/>
    <mergeCell ref="C45:Q45"/>
    <mergeCell ref="D46:Q46"/>
    <mergeCell ref="D38:Q38"/>
    <mergeCell ref="C39:D39"/>
    <mergeCell ref="E39:Q39"/>
    <mergeCell ref="E47:Q47"/>
    <mergeCell ref="H5:Q5"/>
    <mergeCell ref="N7:Q7"/>
    <mergeCell ref="I11:J11"/>
    <mergeCell ref="J9:J10"/>
    <mergeCell ref="H6:H10"/>
    <mergeCell ref="I6:Q6"/>
    <mergeCell ref="E19:Q19"/>
    <mergeCell ref="I9:I10"/>
    <mergeCell ref="B4:B10"/>
    <mergeCell ref="G5:G10"/>
    <mergeCell ref="A53:A59"/>
    <mergeCell ref="C53:Q53"/>
    <mergeCell ref="C54:Q54"/>
    <mergeCell ref="C56:D56"/>
    <mergeCell ref="E56:Q56"/>
    <mergeCell ref="A36:A42"/>
    <mergeCell ref="C36:Q36"/>
    <mergeCell ref="F5:F10"/>
    <mergeCell ref="L11:M11"/>
    <mergeCell ref="N1:Q1"/>
    <mergeCell ref="I7:M7"/>
    <mergeCell ref="A2:Q2"/>
    <mergeCell ref="H4:Q4"/>
    <mergeCell ref="D4:D10"/>
    <mergeCell ref="C4:C10"/>
    <mergeCell ref="B63:Q63"/>
    <mergeCell ref="B61:D61"/>
    <mergeCell ref="E4:E10"/>
    <mergeCell ref="K9:K10"/>
    <mergeCell ref="O8:Q8"/>
    <mergeCell ref="L9:M9"/>
    <mergeCell ref="C37:Q37"/>
    <mergeCell ref="B14:D14"/>
    <mergeCell ref="C47:D47"/>
    <mergeCell ref="A4:A10"/>
    <mergeCell ref="F4:G4"/>
    <mergeCell ref="A16:A22"/>
    <mergeCell ref="C16:Q16"/>
    <mergeCell ref="C17:Q17"/>
    <mergeCell ref="D18:Q18"/>
    <mergeCell ref="C19:D19"/>
    <mergeCell ref="I8:J8"/>
    <mergeCell ref="K8:M8"/>
    <mergeCell ref="B34:D34"/>
    <mergeCell ref="A24:A30"/>
    <mergeCell ref="C24:Q24"/>
    <mergeCell ref="C25:Q25"/>
    <mergeCell ref="D26:Q26"/>
    <mergeCell ref="C27:D27"/>
    <mergeCell ref="E27:Q27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2016-12-14T15:09:45Z</cp:lastPrinted>
  <dcterms:created xsi:type="dcterms:W3CDTF">2002-11-07T10:43:12Z</dcterms:created>
  <dcterms:modified xsi:type="dcterms:W3CDTF">2016-12-21T06:58:01Z</dcterms:modified>
  <cp:category/>
  <cp:version/>
  <cp:contentType/>
  <cp:contentStatus/>
</cp:coreProperties>
</file>