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45" activeTab="0"/>
  </bookViews>
  <sheets>
    <sheet name="Arkusz1" sheetId="1" r:id="rId1"/>
    <sheet name="Arkusz2" sheetId="2" r:id="rId2"/>
  </sheets>
  <definedNames>
    <definedName name="_xlnm.Print_Titles" localSheetId="0">'Arkusz1'!$4:$11</definedName>
  </definedNames>
  <calcPr fullCalcOnLoad="1"/>
</workbook>
</file>

<file path=xl/sharedStrings.xml><?xml version="1.0" encoding="utf-8"?>
<sst xmlns="http://schemas.openxmlformats.org/spreadsheetml/2006/main" count="213" uniqueCount="93">
  <si>
    <t>Lp.</t>
  </si>
  <si>
    <t>Projekt</t>
  </si>
  <si>
    <t>Kategoria interwencji funduszy strukturalnych</t>
  </si>
  <si>
    <t>Wydatki
w okresie realizacji Projektu (całkowita wartość Projektu)
(6+7)</t>
  </si>
  <si>
    <t>w tym:</t>
  </si>
  <si>
    <t>Planowane wydatki</t>
  </si>
  <si>
    <t>z tego:</t>
  </si>
  <si>
    <t>Środki z budżetu krajowego**</t>
  </si>
  <si>
    <t>Środki z budżetu UE</t>
  </si>
  <si>
    <t>z tego, źródła finansowania:</t>
  </si>
  <si>
    <t>pożyczki
i kredyty</t>
  </si>
  <si>
    <t>pożyczki na prefinansowanie z budżetu państwa</t>
  </si>
  <si>
    <t>pozostałe</t>
  </si>
  <si>
    <t>1.1</t>
  </si>
  <si>
    <t>Priorytet:</t>
  </si>
  <si>
    <t>Nazwa projektu:</t>
  </si>
  <si>
    <t>Razem wydatki:</t>
  </si>
  <si>
    <t>Wydatki razem (10+11)</t>
  </si>
  <si>
    <t>Wydatki razem (13+14+15)</t>
  </si>
  <si>
    <t>Wydatki razem (9+12)</t>
  </si>
  <si>
    <t>Program:</t>
  </si>
  <si>
    <r>
      <t xml:space="preserve">Środki
z budżetu krajowego        </t>
    </r>
  </si>
  <si>
    <t xml:space="preserve">Działanie </t>
  </si>
  <si>
    <t xml:space="preserve">Klasyfikacja (dział, rozdział, paragraf)
</t>
  </si>
  <si>
    <t xml:space="preserve">Środki
z budżetu UE                   </t>
  </si>
  <si>
    <t>Wydatki bieżące razem</t>
  </si>
  <si>
    <t>Budżet państwa</t>
  </si>
  <si>
    <t>Budżet gminy</t>
  </si>
  <si>
    <t>750;75095</t>
  </si>
  <si>
    <t>,</t>
  </si>
  <si>
    <t>Stworzenie warunków dla sprawnego wdrażania instrumentu Zintegrowanych Inwestycji Terytorialnych dla Warszawskiego Obszaru Funkcjonalnego</t>
  </si>
  <si>
    <t>Program Operacyjny Pomoc Techniczna 2014-2020</t>
  </si>
  <si>
    <t>3.1.  Skuteczni beneficjenci</t>
  </si>
  <si>
    <t>3. Potencjał beneficjentów funduszy europejskich</t>
  </si>
  <si>
    <t>1.2</t>
  </si>
  <si>
    <t>Regionalny Program Operacyjny Województwa Mazowieckiego na lata  2014-2020</t>
  </si>
  <si>
    <t>Wzrost e-potencjału Mazowsza</t>
  </si>
  <si>
    <t>E-usługi</t>
  </si>
  <si>
    <t>710; 71095</t>
  </si>
  <si>
    <t>Wydatki majątkowe razem</t>
  </si>
  <si>
    <t>2.1</t>
  </si>
  <si>
    <t>2.2</t>
  </si>
  <si>
    <t>2.3</t>
  </si>
  <si>
    <t xml:space="preserve">OGÓŁEM WYDATKI </t>
  </si>
  <si>
    <t>II. Wzrost e-potencjału Mazowsza</t>
  </si>
  <si>
    <t>2.1.  E- usługi</t>
  </si>
  <si>
    <t>Projekt Virtualny Warszawski Obszar Funkcjonalny "Virtual WOF"</t>
  </si>
  <si>
    <t>2.4</t>
  </si>
  <si>
    <t>2.5</t>
  </si>
  <si>
    <t>600;60095</t>
  </si>
  <si>
    <t>853;85395</t>
  </si>
  <si>
    <t>900;90095</t>
  </si>
  <si>
    <t>1.3</t>
  </si>
  <si>
    <t>1.4</t>
  </si>
  <si>
    <t>801; 80101</t>
  </si>
  <si>
    <t xml:space="preserve">Wiedza Szkolna - ERAZMUS+ </t>
  </si>
  <si>
    <t xml:space="preserve">Mobilność kadry edukacji szkolnej </t>
  </si>
  <si>
    <t>2.6</t>
  </si>
  <si>
    <t>2.7</t>
  </si>
  <si>
    <t>Regionalne partnerstwo samorządów Mazowsza dla aktywizacji społeczeństwa informacyjnego  w zakresie e-administracji i geoinformacji</t>
  </si>
  <si>
    <t>2.9</t>
  </si>
  <si>
    <t>IX. Wspieranie włączenia społecznego i walka z ubóstwemWiedza Edukacja Rozwój 2014-2020</t>
  </si>
  <si>
    <t>9.1 Aktywacja społeczno-zawodowa osób wykluczonych i przeciwdziałanie wykluczeniu społecznemu</t>
  </si>
  <si>
    <t>852;85295</t>
  </si>
  <si>
    <t>Mieszkania wspomagane-treningowe dla osób z autyzmem i samotnych matek na rzecz aktywnej integracji</t>
  </si>
  <si>
    <t>2.8</t>
  </si>
  <si>
    <t>2.10</t>
  </si>
  <si>
    <t>K2 - Partnerstwo strategiczne -współpraca szkół - szkoła Nowa Iwiczna</t>
  </si>
  <si>
    <t>K2 - Partnerstwo strategiczne -współpraca szkół - szkoła Lesznowola</t>
  </si>
  <si>
    <t>Szkoła bliżej nauki - szkoła Mroków</t>
  </si>
  <si>
    <t>Ja w internecie. Program szkoleniowy w zakresie rozwoju kompetencji cyfrowych</t>
  </si>
  <si>
    <t>Edukacja ogólna w ramach ZIT</t>
  </si>
  <si>
    <t>X. Edukacja dla rozwoju regionu</t>
  </si>
  <si>
    <t>10.1 Kształcenie i rozwój dzieci i młodzieży</t>
  </si>
  <si>
    <t>Pociąg do wiedzy - zajęcia eukacyjne dla młodszych uczniów z Gminy Lesznowola</t>
  </si>
  <si>
    <t>ProgramPolska Cyfrowa 2014-2020</t>
  </si>
  <si>
    <t>3. Cyfrowe kompetencje społeczeństwa</t>
  </si>
  <si>
    <t>3.1.  Działania szkoleniowe na rzecz rozwoju kompetencji cyfrowych</t>
  </si>
  <si>
    <t>853; 85395</t>
  </si>
  <si>
    <t>750;75023</t>
  </si>
  <si>
    <t>801;80101</t>
  </si>
  <si>
    <t>Edukacja szkolna  w ramach Programu Operacyjnego WIEDZA EDUKACJA ROZWÓJ</t>
  </si>
  <si>
    <t>Ponadnarodowa mobilnoś kadry edukacji szkolnej  "Granice mojego języka są granicami mojego świata"</t>
  </si>
  <si>
    <t>K1 - Nasza szkoła jest ok - szkoła Nowa Iwiczna</t>
  </si>
  <si>
    <t>2019 r.</t>
  </si>
  <si>
    <t>z tego: 2019 r.</t>
  </si>
  <si>
    <t>z tego: 2019</t>
  </si>
  <si>
    <t>Wydatki  na programy i projekty realizowane ze środków pochodzących z funduszy strukturalnych i Funduszu Spójności w 2019r. - po zmianach</t>
  </si>
  <si>
    <t>630;63095</t>
  </si>
  <si>
    <t>K1 - Nauczyciel nowej generacji - szkoła Mysiadło</t>
  </si>
  <si>
    <t>1.5</t>
  </si>
  <si>
    <t>2.11</t>
  </si>
  <si>
    <t xml:space="preserve">Tabela Nr 3                                                                                         do Uchwały Nr                                                Rady  Gminy Lesznowola                              z dnia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</si>
</sst>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 CE"/>
      <family val="0"/>
    </font>
    <font>
      <b/>
      <sz val="10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Cambri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mbria"/>
      <family val="1"/>
    </font>
    <font>
      <sz val="8"/>
      <name val="Cambria"/>
      <family val="1"/>
    </font>
    <font>
      <sz val="7"/>
      <name val="Cambria"/>
      <family val="1"/>
    </font>
    <font>
      <sz val="6"/>
      <name val="Cambria"/>
      <family val="1"/>
    </font>
    <font>
      <b/>
      <sz val="10"/>
      <name val="Cambria"/>
      <family val="1"/>
    </font>
    <font>
      <b/>
      <sz val="8"/>
      <name val="Cambria"/>
      <family val="1"/>
    </font>
    <font>
      <sz val="5"/>
      <name val="Cambria"/>
      <family val="1"/>
    </font>
    <font>
      <b/>
      <sz val="8"/>
      <color indexed="8"/>
      <name val="Cambria"/>
      <family val="1"/>
    </font>
    <font>
      <sz val="10"/>
      <color indexed="8"/>
      <name val="Cambria"/>
      <family val="1"/>
    </font>
    <font>
      <b/>
      <sz val="7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mbria"/>
      <family val="1"/>
    </font>
    <font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52" applyFont="1" applyAlignment="1">
      <alignment horizontal="left" vertical="center"/>
      <protection/>
    </xf>
    <xf numFmtId="0" fontId="26" fillId="33" borderId="10" xfId="52" applyFont="1" applyFill="1" applyBorder="1" applyAlignment="1">
      <alignment horizontal="center" vertical="center" wrapText="1"/>
      <protection/>
    </xf>
    <xf numFmtId="0" fontId="27" fillId="0" borderId="10" xfId="52" applyFont="1" applyBorder="1" applyAlignment="1">
      <alignment horizontal="center" vertical="center"/>
      <protection/>
    </xf>
    <xf numFmtId="0" fontId="27" fillId="0" borderId="11" xfId="52" applyFont="1" applyBorder="1" applyAlignment="1">
      <alignment horizontal="center" vertical="center"/>
      <protection/>
    </xf>
    <xf numFmtId="0" fontId="27" fillId="34" borderId="10" xfId="52" applyFont="1" applyFill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25" fillId="34" borderId="12" xfId="52" applyFont="1" applyFill="1" applyBorder="1" applyAlignment="1">
      <alignment horizontal="right" vertical="center"/>
      <protection/>
    </xf>
    <xf numFmtId="0" fontId="26" fillId="0" borderId="12" xfId="52" applyFont="1" applyBorder="1" applyAlignment="1">
      <alignment horizontal="left" vertical="center"/>
      <protection/>
    </xf>
    <xf numFmtId="0" fontId="25" fillId="0" borderId="12" xfId="52" applyFont="1" applyBorder="1" applyAlignment="1">
      <alignment horizontal="left" vertical="center"/>
      <protection/>
    </xf>
    <xf numFmtId="3" fontId="25" fillId="0" borderId="12" xfId="52" applyNumberFormat="1" applyFont="1" applyBorder="1" applyAlignment="1">
      <alignment horizontal="right" vertical="center"/>
      <protection/>
    </xf>
    <xf numFmtId="3" fontId="25" fillId="0" borderId="13" xfId="52" applyNumberFormat="1" applyFont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 wrapText="1"/>
      <protection/>
    </xf>
    <xf numFmtId="0" fontId="28" fillId="0" borderId="0" xfId="52" applyFont="1" applyBorder="1" applyAlignment="1">
      <alignment horizontal="left" vertical="center"/>
      <protection/>
    </xf>
    <xf numFmtId="3" fontId="4" fillId="0" borderId="0" xfId="52" applyNumberFormat="1" applyFont="1" applyBorder="1" applyAlignment="1">
      <alignment horizontal="left" vertical="center"/>
      <protection/>
    </xf>
    <xf numFmtId="3" fontId="29" fillId="0" borderId="0" xfId="52" applyNumberFormat="1" applyFont="1" applyBorder="1" applyAlignment="1">
      <alignment horizontal="left" vertical="center"/>
      <protection/>
    </xf>
    <xf numFmtId="0" fontId="26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34" borderId="14" xfId="0" applyNumberFormat="1" applyFont="1" applyFill="1" applyBorder="1" applyAlignment="1">
      <alignment horizontal="right" vertical="center" wrapText="1"/>
    </xf>
    <xf numFmtId="0" fontId="25" fillId="0" borderId="15" xfId="52" applyFont="1" applyBorder="1" applyAlignment="1">
      <alignment horizontal="left" vertical="center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0" borderId="16" xfId="52" applyNumberFormat="1" applyFont="1" applyBorder="1" applyAlignment="1">
      <alignment horizontal="right" vertical="center"/>
      <protection/>
    </xf>
    <xf numFmtId="3" fontId="25" fillId="34" borderId="15" xfId="52" applyNumberFormat="1" applyFont="1" applyFill="1" applyBorder="1" applyAlignment="1">
      <alignment horizontal="right" vertical="center"/>
      <protection/>
    </xf>
    <xf numFmtId="0" fontId="25" fillId="34" borderId="15" xfId="52" applyFont="1" applyFill="1" applyBorder="1" applyAlignment="1">
      <alignment horizontal="right" vertical="center"/>
      <protection/>
    </xf>
    <xf numFmtId="3" fontId="25" fillId="34" borderId="12" xfId="52" applyNumberFormat="1" applyFont="1" applyFill="1" applyBorder="1" applyAlignment="1">
      <alignment horizontal="right" vertical="center"/>
      <protection/>
    </xf>
    <xf numFmtId="0" fontId="24" fillId="0" borderId="0" xfId="0" applyFont="1" applyAlignment="1">
      <alignment horizontal="left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0" fontId="30" fillId="33" borderId="10" xfId="52" applyFont="1" applyFill="1" applyBorder="1" applyAlignment="1">
      <alignment horizontal="center" vertical="center" wrapText="1"/>
      <protection/>
    </xf>
    <xf numFmtId="0" fontId="27" fillId="34" borderId="11" xfId="52" applyFont="1" applyFill="1" applyBorder="1" applyAlignment="1">
      <alignment horizontal="center" vertical="center"/>
      <protection/>
    </xf>
    <xf numFmtId="0" fontId="27" fillId="34" borderId="17" xfId="52" applyFont="1" applyFill="1" applyBorder="1" applyAlignment="1">
      <alignment horizontal="center" vertical="center"/>
      <protection/>
    </xf>
    <xf numFmtId="0" fontId="25" fillId="6" borderId="12" xfId="52" applyFont="1" applyFill="1" applyBorder="1" applyAlignment="1">
      <alignment horizontal="right" vertical="center"/>
      <protection/>
    </xf>
    <xf numFmtId="3" fontId="29" fillId="6" borderId="14" xfId="0" applyNumberFormat="1" applyFont="1" applyFill="1" applyBorder="1" applyAlignment="1">
      <alignment horizontal="right" vertical="center" wrapText="1"/>
    </xf>
    <xf numFmtId="3" fontId="25" fillId="6" borderId="15" xfId="52" applyNumberFormat="1" applyFont="1" applyFill="1" applyBorder="1" applyAlignment="1">
      <alignment horizontal="right" vertical="center"/>
      <protection/>
    </xf>
    <xf numFmtId="3" fontId="25" fillId="6" borderId="12" xfId="52" applyNumberFormat="1" applyFont="1" applyFill="1" applyBorder="1" applyAlignment="1">
      <alignment horizontal="right" vertical="center"/>
      <protection/>
    </xf>
    <xf numFmtId="0" fontId="26" fillId="6" borderId="10" xfId="52" applyFont="1" applyFill="1" applyBorder="1" applyAlignment="1">
      <alignment horizontal="center" vertical="center" wrapText="1"/>
      <protection/>
    </xf>
    <xf numFmtId="0" fontId="26" fillId="0" borderId="15" xfId="52" applyFont="1" applyBorder="1" applyAlignment="1">
      <alignment horizontal="left" vertical="center"/>
      <protection/>
    </xf>
    <xf numFmtId="0" fontId="26" fillId="0" borderId="14" xfId="52" applyFont="1" applyBorder="1" applyAlignment="1">
      <alignment horizontal="left" vertical="center"/>
      <protection/>
    </xf>
    <xf numFmtId="0" fontId="4" fillId="0" borderId="0" xfId="52" applyFont="1" applyBorder="1" applyAlignment="1">
      <alignment horizontal="left" vertical="center"/>
      <protection/>
    </xf>
    <xf numFmtId="3" fontId="4" fillId="0" borderId="0" xfId="52" applyNumberFormat="1" applyFont="1" applyBorder="1" applyAlignment="1">
      <alignment horizontal="right" vertical="center"/>
      <protection/>
    </xf>
    <xf numFmtId="0" fontId="26" fillId="0" borderId="18" xfId="52" applyFont="1" applyBorder="1" applyAlignment="1">
      <alignment horizontal="left" vertical="center"/>
      <protection/>
    </xf>
    <xf numFmtId="0" fontId="25" fillId="0" borderId="18" xfId="52" applyFont="1" applyBorder="1" applyAlignment="1">
      <alignment horizontal="left" vertical="center"/>
      <protection/>
    </xf>
    <xf numFmtId="3" fontId="25" fillId="0" borderId="18" xfId="52" applyNumberFormat="1" applyFont="1" applyBorder="1" applyAlignment="1">
      <alignment horizontal="right" vertical="center"/>
      <protection/>
    </xf>
    <xf numFmtId="3" fontId="25" fillId="0" borderId="19" xfId="52" applyNumberFormat="1" applyFont="1" applyBorder="1" applyAlignment="1">
      <alignment horizontal="right" vertical="center"/>
      <protection/>
    </xf>
    <xf numFmtId="3" fontId="25" fillId="34" borderId="18" xfId="52" applyNumberFormat="1" applyFont="1" applyFill="1" applyBorder="1" applyAlignment="1">
      <alignment horizontal="right" vertical="center"/>
      <protection/>
    </xf>
    <xf numFmtId="3" fontId="25" fillId="6" borderId="18" xfId="52" applyNumberFormat="1" applyFont="1" applyFill="1" applyBorder="1" applyAlignment="1">
      <alignment horizontal="right" vertical="center"/>
      <protection/>
    </xf>
    <xf numFmtId="0" fontId="25" fillId="34" borderId="18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0" fontId="0" fillId="35" borderId="20" xfId="0" applyFill="1" applyBorder="1" applyAlignment="1">
      <alignment horizontal="left" vertical="center"/>
    </xf>
    <xf numFmtId="0" fontId="26" fillId="35" borderId="20" xfId="52" applyFont="1" applyFill="1" applyBorder="1" applyAlignment="1">
      <alignment horizontal="left" vertical="center"/>
      <protection/>
    </xf>
    <xf numFmtId="0" fontId="25" fillId="35" borderId="20" xfId="52" applyFont="1" applyFill="1" applyBorder="1" applyAlignment="1">
      <alignment horizontal="left" vertical="center"/>
      <protection/>
    </xf>
    <xf numFmtId="3" fontId="25" fillId="35" borderId="20" xfId="52" applyNumberFormat="1" applyFont="1" applyFill="1" applyBorder="1" applyAlignment="1">
      <alignment horizontal="right" vertical="center"/>
      <protection/>
    </xf>
    <xf numFmtId="0" fontId="25" fillId="35" borderId="20" xfId="52" applyFont="1" applyFill="1" applyBorder="1" applyAlignment="1">
      <alignment horizontal="right" vertical="center"/>
      <protection/>
    </xf>
    <xf numFmtId="0" fontId="0" fillId="0" borderId="0" xfId="0" applyBorder="1" applyAlignment="1">
      <alignment horizontal="left" vertical="center"/>
    </xf>
    <xf numFmtId="0" fontId="26" fillId="35" borderId="0" xfId="52" applyFont="1" applyFill="1" applyBorder="1" applyAlignment="1">
      <alignment horizontal="left" vertical="center"/>
      <protection/>
    </xf>
    <xf numFmtId="0" fontId="25" fillId="35" borderId="0" xfId="52" applyFont="1" applyFill="1" applyBorder="1" applyAlignment="1">
      <alignment horizontal="left" vertical="center"/>
      <protection/>
    </xf>
    <xf numFmtId="3" fontId="25" fillId="35" borderId="0" xfId="52" applyNumberFormat="1" applyFont="1" applyFill="1" applyBorder="1" applyAlignment="1">
      <alignment horizontal="right" vertical="center"/>
      <protection/>
    </xf>
    <xf numFmtId="0" fontId="25" fillId="35" borderId="0" xfId="52" applyFont="1" applyFill="1" applyBorder="1" applyAlignment="1">
      <alignment horizontal="right" vertical="center"/>
      <protection/>
    </xf>
    <xf numFmtId="3" fontId="25" fillId="35" borderId="21" xfId="52" applyNumberFormat="1" applyFont="1" applyFill="1" applyBorder="1" applyAlignment="1">
      <alignment horizontal="right" vertical="center"/>
      <protection/>
    </xf>
    <xf numFmtId="0" fontId="25" fillId="35" borderId="21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0" fillId="35" borderId="21" xfId="0" applyFill="1" applyBorder="1" applyAlignment="1">
      <alignment horizontal="left" vertical="center"/>
    </xf>
    <xf numFmtId="0" fontId="26" fillId="35" borderId="21" xfId="52" applyFont="1" applyFill="1" applyBorder="1" applyAlignment="1">
      <alignment horizontal="left" vertical="center"/>
      <protection/>
    </xf>
    <xf numFmtId="0" fontId="25" fillId="35" borderId="21" xfId="52" applyFont="1" applyFill="1" applyBorder="1" applyAlignment="1">
      <alignment horizontal="left" vertical="center"/>
      <protection/>
    </xf>
    <xf numFmtId="3" fontId="4" fillId="33" borderId="17" xfId="0" applyNumberFormat="1" applyFont="1" applyFill="1" applyBorder="1" applyAlignment="1">
      <alignment horizontal="right" vertical="center"/>
    </xf>
    <xf numFmtId="0" fontId="0" fillId="35" borderId="0" xfId="0" applyFill="1" applyBorder="1" applyAlignment="1">
      <alignment horizontal="left" vertical="center"/>
    </xf>
    <xf numFmtId="0" fontId="53" fillId="0" borderId="11" xfId="52" applyFont="1" applyBorder="1" applyAlignment="1">
      <alignment horizontal="center" vertical="center"/>
      <protection/>
    </xf>
    <xf numFmtId="3" fontId="25" fillId="0" borderId="22" xfId="52" applyNumberFormat="1" applyFont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0" fillId="0" borderId="14" xfId="0" applyBorder="1" applyAlignment="1">
      <alignment horizontal="left" vertical="center"/>
    </xf>
    <xf numFmtId="0" fontId="26" fillId="0" borderId="22" xfId="52" applyFont="1" applyBorder="1" applyAlignment="1">
      <alignment horizontal="left" vertical="center"/>
      <protection/>
    </xf>
    <xf numFmtId="0" fontId="25" fillId="0" borderId="23" xfId="52" applyFont="1" applyBorder="1" applyAlignment="1">
      <alignment horizontal="left" vertical="center"/>
      <protection/>
    </xf>
    <xf numFmtId="0" fontId="25" fillId="0" borderId="21" xfId="52" applyFont="1" applyBorder="1" applyAlignment="1">
      <alignment horizontal="left" vertical="center"/>
      <protection/>
    </xf>
    <xf numFmtId="3" fontId="25" fillId="0" borderId="21" xfId="52" applyNumberFormat="1" applyFont="1" applyBorder="1" applyAlignment="1">
      <alignment horizontal="right" vertical="center"/>
      <protection/>
    </xf>
    <xf numFmtId="3" fontId="25" fillId="34" borderId="21" xfId="52" applyNumberFormat="1" applyFont="1" applyFill="1" applyBorder="1" applyAlignment="1">
      <alignment horizontal="right" vertical="center"/>
      <protection/>
    </xf>
    <xf numFmtId="3" fontId="25" fillId="6" borderId="21" xfId="52" applyNumberFormat="1" applyFont="1" applyFill="1" applyBorder="1" applyAlignment="1">
      <alignment horizontal="right" vertical="center"/>
      <protection/>
    </xf>
    <xf numFmtId="0" fontId="25" fillId="34" borderId="21" xfId="52" applyFont="1" applyFill="1" applyBorder="1" applyAlignment="1">
      <alignment horizontal="right" vertical="center"/>
      <protection/>
    </xf>
    <xf numFmtId="3" fontId="25" fillId="34" borderId="24" xfId="52" applyNumberFormat="1" applyFont="1" applyFill="1" applyBorder="1" applyAlignment="1">
      <alignment horizontal="right" vertical="center"/>
      <protection/>
    </xf>
    <xf numFmtId="0" fontId="25" fillId="0" borderId="14" xfId="52" applyFont="1" applyBorder="1" applyAlignment="1">
      <alignment horizontal="left" vertical="center"/>
      <protection/>
    </xf>
    <xf numFmtId="3" fontId="25" fillId="0" borderId="14" xfId="52" applyNumberFormat="1" applyFont="1" applyBorder="1" applyAlignment="1">
      <alignment horizontal="right" vertical="center"/>
      <protection/>
    </xf>
    <xf numFmtId="3" fontId="25" fillId="0" borderId="25" xfId="52" applyNumberFormat="1" applyFont="1" applyBorder="1" applyAlignment="1">
      <alignment horizontal="right" vertical="center"/>
      <protection/>
    </xf>
    <xf numFmtId="3" fontId="25" fillId="34" borderId="14" xfId="52" applyNumberFormat="1" applyFont="1" applyFill="1" applyBorder="1" applyAlignment="1">
      <alignment horizontal="right" vertical="center"/>
      <protection/>
    </xf>
    <xf numFmtId="3" fontId="25" fillId="6" borderId="14" xfId="52" applyNumberFormat="1" applyFont="1" applyFill="1" applyBorder="1" applyAlignment="1">
      <alignment horizontal="right" vertical="center"/>
      <protection/>
    </xf>
    <xf numFmtId="0" fontId="25" fillId="34" borderId="14" xfId="52" applyFont="1" applyFill="1" applyBorder="1" applyAlignment="1">
      <alignment horizontal="right" vertical="center"/>
      <protection/>
    </xf>
    <xf numFmtId="3" fontId="4" fillId="0" borderId="10" xfId="52" applyNumberFormat="1" applyFont="1" applyBorder="1" applyAlignment="1">
      <alignment horizontal="right" vertical="center"/>
      <protection/>
    </xf>
    <xf numFmtId="0" fontId="26" fillId="0" borderId="10" xfId="52" applyFont="1" applyBorder="1" applyAlignment="1">
      <alignment horizontal="left" vertical="center"/>
      <protection/>
    </xf>
    <xf numFmtId="0" fontId="26" fillId="0" borderId="10" xfId="52" applyFont="1" applyBorder="1" applyAlignment="1">
      <alignment horizontal="left" vertical="center" wrapText="1"/>
      <protection/>
    </xf>
    <xf numFmtId="0" fontId="26" fillId="0" borderId="14" xfId="0" applyFont="1" applyBorder="1" applyAlignment="1">
      <alignment horizontal="left" vertical="center" wrapText="1"/>
    </xf>
    <xf numFmtId="3" fontId="29" fillId="0" borderId="14" xfId="0" applyNumberFormat="1" applyFont="1" applyBorder="1" applyAlignment="1">
      <alignment horizontal="right" vertical="center" wrapText="1"/>
    </xf>
    <xf numFmtId="3" fontId="29" fillId="34" borderId="14" xfId="0" applyNumberFormat="1" applyFont="1" applyFill="1" applyBorder="1" applyAlignment="1">
      <alignment horizontal="right" vertical="center" wrapText="1"/>
    </xf>
    <xf numFmtId="0" fontId="25" fillId="0" borderId="15" xfId="52" applyFont="1" applyBorder="1" applyAlignment="1">
      <alignment horizontal="left" vertical="center"/>
      <protection/>
    </xf>
    <xf numFmtId="3" fontId="25" fillId="0" borderId="15" xfId="52" applyNumberFormat="1" applyFont="1" applyBorder="1" applyAlignment="1">
      <alignment horizontal="right" vertical="center"/>
      <protection/>
    </xf>
    <xf numFmtId="3" fontId="25" fillId="34" borderId="15" xfId="52" applyNumberFormat="1" applyFont="1" applyFill="1" applyBorder="1" applyAlignment="1">
      <alignment horizontal="right" vertical="center"/>
      <protection/>
    </xf>
    <xf numFmtId="0" fontId="25" fillId="34" borderId="15" xfId="52" applyFont="1" applyFill="1" applyBorder="1" applyAlignment="1">
      <alignment horizontal="right" vertical="center"/>
      <protection/>
    </xf>
    <xf numFmtId="3" fontId="29" fillId="6" borderId="14" xfId="0" applyNumberFormat="1" applyFont="1" applyFill="1" applyBorder="1" applyAlignment="1">
      <alignment horizontal="right" vertical="center" wrapText="1"/>
    </xf>
    <xf numFmtId="3" fontId="25" fillId="6" borderId="15" xfId="52" applyNumberFormat="1" applyFont="1" applyFill="1" applyBorder="1" applyAlignment="1">
      <alignment horizontal="right" vertical="center"/>
      <protection/>
    </xf>
    <xf numFmtId="0" fontId="26" fillId="0" borderId="15" xfId="52" applyFont="1" applyBorder="1" applyAlignment="1">
      <alignment horizontal="left" vertical="center"/>
      <protection/>
    </xf>
    <xf numFmtId="0" fontId="26" fillId="0" borderId="14" xfId="52" applyFont="1" applyBorder="1" applyAlignment="1">
      <alignment horizontal="left" vertical="center"/>
      <protection/>
    </xf>
    <xf numFmtId="3" fontId="29" fillId="35" borderId="14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6" fillId="0" borderId="20" xfId="52" applyFont="1" applyBorder="1" applyAlignment="1">
      <alignment horizontal="left" vertical="center"/>
      <protection/>
    </xf>
    <xf numFmtId="0" fontId="25" fillId="0" borderId="20" xfId="52" applyFont="1" applyBorder="1" applyAlignment="1">
      <alignment horizontal="left" vertical="center"/>
      <protection/>
    </xf>
    <xf numFmtId="3" fontId="25" fillId="0" borderId="20" xfId="52" applyNumberFormat="1" applyFont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26" fillId="0" borderId="14" xfId="52" applyFont="1" applyBorder="1" applyAlignment="1">
      <alignment horizontal="left" vertical="center"/>
      <protection/>
    </xf>
    <xf numFmtId="0" fontId="25" fillId="0" borderId="10" xfId="52" applyFont="1" applyBorder="1" applyAlignment="1">
      <alignment horizontal="left" vertical="center"/>
      <protection/>
    </xf>
    <xf numFmtId="3" fontId="25" fillId="0" borderId="10" xfId="52" applyNumberFormat="1" applyFont="1" applyBorder="1" applyAlignment="1">
      <alignment horizontal="right" vertical="center"/>
      <protection/>
    </xf>
    <xf numFmtId="3" fontId="25" fillId="0" borderId="11" xfId="52" applyNumberFormat="1" applyFont="1" applyBorder="1" applyAlignment="1">
      <alignment horizontal="right" vertical="center"/>
      <protection/>
    </xf>
    <xf numFmtId="3" fontId="25" fillId="34" borderId="10" xfId="52" applyNumberFormat="1" applyFont="1" applyFill="1" applyBorder="1" applyAlignment="1">
      <alignment horizontal="right" vertical="center"/>
      <protection/>
    </xf>
    <xf numFmtId="3" fontId="25" fillId="6" borderId="10" xfId="52" applyNumberFormat="1" applyFont="1" applyFill="1" applyBorder="1" applyAlignment="1">
      <alignment horizontal="right" vertical="center"/>
      <protection/>
    </xf>
    <xf numFmtId="0" fontId="25" fillId="34" borderId="10" xfId="52" applyFont="1" applyFill="1" applyBorder="1" applyAlignment="1">
      <alignment horizontal="right" vertical="center"/>
      <protection/>
    </xf>
    <xf numFmtId="0" fontId="53" fillId="0" borderId="11" xfId="52" applyFont="1" applyBorder="1" applyAlignment="1">
      <alignment horizontal="center" vertical="center"/>
      <protection/>
    </xf>
    <xf numFmtId="0" fontId="53" fillId="0" borderId="26" xfId="52" applyFont="1" applyBorder="1" applyAlignment="1">
      <alignment horizontal="center" vertical="center"/>
      <protection/>
    </xf>
    <xf numFmtId="0" fontId="53" fillId="0" borderId="17" xfId="52" applyFont="1" applyBorder="1" applyAlignment="1">
      <alignment horizontal="center" vertical="center"/>
      <protection/>
    </xf>
    <xf numFmtId="0" fontId="29" fillId="0" borderId="11" xfId="0" applyFont="1" applyBorder="1" applyAlignment="1">
      <alignment horizontal="left" vertical="center" wrapText="1"/>
    </xf>
    <xf numFmtId="0" fontId="29" fillId="0" borderId="17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17" xfId="0" applyBorder="1" applyAlignment="1">
      <alignment vertical="center"/>
    </xf>
    <xf numFmtId="0" fontId="26" fillId="0" borderId="14" xfId="52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53" fillId="0" borderId="23" xfId="52" applyFont="1" applyBorder="1" applyAlignment="1">
      <alignment horizontal="center" vertical="center"/>
      <protection/>
    </xf>
    <xf numFmtId="0" fontId="53" fillId="0" borderId="21" xfId="52" applyFont="1" applyBorder="1" applyAlignment="1">
      <alignment horizontal="center" vertical="center"/>
      <protection/>
    </xf>
    <xf numFmtId="0" fontId="53" fillId="0" borderId="24" xfId="52" applyFont="1" applyBorder="1" applyAlignment="1">
      <alignment horizontal="center" vertical="center"/>
      <protection/>
    </xf>
    <xf numFmtId="0" fontId="54" fillId="0" borderId="2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26" fillId="0" borderId="27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left" vertical="center"/>
      <protection/>
    </xf>
    <xf numFmtId="0" fontId="4" fillId="0" borderId="26" xfId="52" applyFont="1" applyBorder="1" applyAlignment="1">
      <alignment horizontal="left" vertical="center"/>
      <protection/>
    </xf>
    <xf numFmtId="0" fontId="4" fillId="0" borderId="17" xfId="52" applyFont="1" applyBorder="1" applyAlignment="1">
      <alignment horizontal="left" vertical="center"/>
      <protection/>
    </xf>
    <xf numFmtId="0" fontId="26" fillId="33" borderId="10" xfId="52" applyFont="1" applyFill="1" applyBorder="1" applyAlignment="1">
      <alignment horizontal="center" vertical="center"/>
      <protection/>
    </xf>
    <xf numFmtId="0" fontId="26" fillId="35" borderId="10" xfId="52" applyFont="1" applyFill="1" applyBorder="1" applyAlignment="1">
      <alignment horizontal="center" vertical="center"/>
      <protection/>
    </xf>
    <xf numFmtId="0" fontId="26" fillId="35" borderId="11" xfId="52" applyFont="1" applyFill="1" applyBorder="1" applyAlignment="1">
      <alignment horizontal="center" vertical="center"/>
      <protection/>
    </xf>
    <xf numFmtId="0" fontId="26" fillId="33" borderId="10" xfId="52" applyFont="1" applyFill="1" applyBorder="1" applyAlignment="1">
      <alignment horizontal="center" vertical="center" wrapText="1"/>
      <protection/>
    </xf>
    <xf numFmtId="0" fontId="26" fillId="33" borderId="11" xfId="52" applyFont="1" applyFill="1" applyBorder="1" applyAlignment="1">
      <alignment horizontal="center" vertical="center" wrapText="1"/>
      <protection/>
    </xf>
    <xf numFmtId="0" fontId="26" fillId="6" borderId="27" xfId="52" applyFont="1" applyFill="1" applyBorder="1" applyAlignment="1">
      <alignment horizontal="center" vertical="center" wrapText="1"/>
      <protection/>
    </xf>
    <xf numFmtId="0" fontId="0" fillId="6" borderId="22" xfId="0" applyFill="1" applyBorder="1" applyAlignment="1">
      <alignment horizontal="center" vertical="center" wrapText="1"/>
    </xf>
    <xf numFmtId="0" fontId="27" fillId="6" borderId="10" xfId="52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26" fillId="33" borderId="27" xfId="52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6" fillId="35" borderId="10" xfId="52" applyFont="1" applyFill="1" applyBorder="1" applyAlignment="1">
      <alignment horizontal="center" vertical="center" wrapText="1"/>
      <protection/>
    </xf>
    <xf numFmtId="0" fontId="26" fillId="35" borderId="11" xfId="52" applyFont="1" applyFill="1" applyBorder="1" applyAlignment="1">
      <alignment horizontal="center" vertical="center" wrapText="1"/>
      <protection/>
    </xf>
    <xf numFmtId="0" fontId="33" fillId="33" borderId="10" xfId="52" applyFont="1" applyFill="1" applyBorder="1" applyAlignment="1">
      <alignment horizontal="center" vertical="center"/>
      <protection/>
    </xf>
    <xf numFmtId="0" fontId="28" fillId="0" borderId="0" xfId="0" applyFont="1" applyAlignment="1">
      <alignment horizontal="left" vertical="top" wrapText="1"/>
    </xf>
    <xf numFmtId="0" fontId="28" fillId="0" borderId="0" xfId="52" applyFont="1" applyAlignment="1">
      <alignment horizontal="center" vertical="center"/>
      <protection/>
    </xf>
    <xf numFmtId="0" fontId="27" fillId="35" borderId="10" xfId="52" applyFont="1" applyFill="1" applyBorder="1" applyAlignment="1">
      <alignment horizontal="center" vertical="center" wrapText="1"/>
      <protection/>
    </xf>
    <xf numFmtId="0" fontId="26" fillId="33" borderId="17" xfId="52" applyFont="1" applyFill="1" applyBorder="1" applyAlignment="1">
      <alignment horizontal="center" vertical="center" wrapText="1"/>
      <protection/>
    </xf>
    <xf numFmtId="0" fontId="28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22" xfId="0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23">
      <selection activeCell="Q126" sqref="Q126"/>
    </sheetView>
  </sheetViews>
  <sheetFormatPr defaultColWidth="9.00390625" defaultRowHeight="12.75"/>
  <cols>
    <col min="1" max="1" width="2.875" style="1" customWidth="1"/>
    <col min="2" max="2" width="8.25390625" style="1" customWidth="1"/>
    <col min="3" max="3" width="7.625" style="1" customWidth="1"/>
    <col min="4" max="4" width="6.75390625" style="1" customWidth="1"/>
    <col min="5" max="5" width="10.00390625" style="1" customWidth="1"/>
    <col min="6" max="6" width="8.75390625" style="1" customWidth="1"/>
    <col min="7" max="7" width="9.875" style="1" customWidth="1"/>
    <col min="8" max="8" width="9.75390625" style="1" customWidth="1"/>
    <col min="9" max="9" width="8.25390625" style="1" customWidth="1"/>
    <col min="10" max="10" width="9.00390625" style="1" customWidth="1"/>
    <col min="11" max="11" width="6.75390625" style="1" customWidth="1"/>
    <col min="12" max="12" width="8.625" style="1" customWidth="1"/>
    <col min="13" max="13" width="9.25390625" style="1" customWidth="1"/>
    <col min="14" max="14" width="9.75390625" style="1" customWidth="1"/>
    <col min="15" max="15" width="7.125" style="1" customWidth="1"/>
    <col min="16" max="16" width="6.75390625" style="1" customWidth="1"/>
    <col min="17" max="17" width="9.00390625" style="1" customWidth="1"/>
    <col min="18" max="16384" width="9.125" style="1" customWidth="1"/>
  </cols>
  <sheetData>
    <row r="1" spans="1:17" ht="55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151" t="s">
        <v>92</v>
      </c>
      <c r="O1" s="151"/>
      <c r="P1" s="151"/>
      <c r="Q1" s="151"/>
    </row>
    <row r="2" spans="1:17" ht="15" customHeight="1">
      <c r="A2" s="152" t="s">
        <v>87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</row>
    <row r="3" spans="1:17" ht="5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0.5" customHeight="1">
      <c r="A4" s="137" t="s">
        <v>0</v>
      </c>
      <c r="B4" s="137" t="s">
        <v>1</v>
      </c>
      <c r="C4" s="153" t="s">
        <v>2</v>
      </c>
      <c r="D4" s="148" t="s">
        <v>23</v>
      </c>
      <c r="E4" s="148" t="s">
        <v>3</v>
      </c>
      <c r="F4" s="137" t="s">
        <v>4</v>
      </c>
      <c r="G4" s="138"/>
      <c r="H4" s="150" t="s">
        <v>5</v>
      </c>
      <c r="I4" s="150"/>
      <c r="J4" s="150"/>
      <c r="K4" s="150"/>
      <c r="L4" s="150"/>
      <c r="M4" s="150"/>
      <c r="N4" s="150"/>
      <c r="O4" s="150"/>
      <c r="P4" s="150"/>
      <c r="Q4" s="150"/>
    </row>
    <row r="5" spans="1:17" ht="10.5" customHeight="1">
      <c r="A5" s="137"/>
      <c r="B5" s="137"/>
      <c r="C5" s="153"/>
      <c r="D5" s="148"/>
      <c r="E5" s="148"/>
      <c r="F5" s="148" t="s">
        <v>21</v>
      </c>
      <c r="G5" s="149" t="s">
        <v>24</v>
      </c>
      <c r="H5" s="150" t="s">
        <v>84</v>
      </c>
      <c r="I5" s="150"/>
      <c r="J5" s="150"/>
      <c r="K5" s="150"/>
      <c r="L5" s="150"/>
      <c r="M5" s="150"/>
      <c r="N5" s="150"/>
      <c r="O5" s="150"/>
      <c r="P5" s="150"/>
      <c r="Q5" s="150"/>
    </row>
    <row r="6" spans="1:17" ht="11.25" customHeight="1">
      <c r="A6" s="137"/>
      <c r="B6" s="137"/>
      <c r="C6" s="153"/>
      <c r="D6" s="148"/>
      <c r="E6" s="148"/>
      <c r="F6" s="148"/>
      <c r="G6" s="149"/>
      <c r="H6" s="139" t="s">
        <v>19</v>
      </c>
      <c r="I6" s="136" t="s">
        <v>6</v>
      </c>
      <c r="J6" s="136"/>
      <c r="K6" s="136"/>
      <c r="L6" s="136"/>
      <c r="M6" s="136"/>
      <c r="N6" s="136"/>
      <c r="O6" s="136"/>
      <c r="P6" s="136"/>
      <c r="Q6" s="136"/>
    </row>
    <row r="7" spans="1:17" s="2" customFormat="1" ht="12.75">
      <c r="A7" s="137"/>
      <c r="B7" s="137"/>
      <c r="C7" s="153"/>
      <c r="D7" s="148"/>
      <c r="E7" s="148"/>
      <c r="F7" s="148"/>
      <c r="G7" s="149"/>
      <c r="H7" s="139"/>
      <c r="I7" s="136" t="s">
        <v>7</v>
      </c>
      <c r="J7" s="136"/>
      <c r="K7" s="136"/>
      <c r="L7" s="136"/>
      <c r="M7" s="136"/>
      <c r="N7" s="136" t="s">
        <v>8</v>
      </c>
      <c r="O7" s="136"/>
      <c r="P7" s="136"/>
      <c r="Q7" s="136"/>
    </row>
    <row r="8" spans="1:17" ht="12.75">
      <c r="A8" s="137"/>
      <c r="B8" s="137"/>
      <c r="C8" s="153"/>
      <c r="D8" s="148"/>
      <c r="E8" s="148"/>
      <c r="F8" s="148"/>
      <c r="G8" s="149"/>
      <c r="H8" s="139"/>
      <c r="I8" s="140" t="s">
        <v>17</v>
      </c>
      <c r="J8" s="154"/>
      <c r="K8" s="136" t="s">
        <v>9</v>
      </c>
      <c r="L8" s="136"/>
      <c r="M8" s="136"/>
      <c r="N8" s="145" t="s">
        <v>18</v>
      </c>
      <c r="O8" s="139" t="s">
        <v>9</v>
      </c>
      <c r="P8" s="139"/>
      <c r="Q8" s="139"/>
    </row>
    <row r="9" spans="1:17" ht="12.75">
      <c r="A9" s="137"/>
      <c r="B9" s="137"/>
      <c r="C9" s="153"/>
      <c r="D9" s="148"/>
      <c r="E9" s="148"/>
      <c r="F9" s="148"/>
      <c r="G9" s="149"/>
      <c r="H9" s="140"/>
      <c r="I9" s="141" t="s">
        <v>26</v>
      </c>
      <c r="J9" s="141" t="s">
        <v>27</v>
      </c>
      <c r="K9" s="145" t="s">
        <v>10</v>
      </c>
      <c r="L9" s="136" t="s">
        <v>12</v>
      </c>
      <c r="M9" s="136"/>
      <c r="N9" s="146"/>
      <c r="O9" s="31"/>
      <c r="P9" s="31"/>
      <c r="Q9" s="31"/>
    </row>
    <row r="10" spans="1:17" ht="30">
      <c r="A10" s="137"/>
      <c r="B10" s="137"/>
      <c r="C10" s="153"/>
      <c r="D10" s="148"/>
      <c r="E10" s="148"/>
      <c r="F10" s="148"/>
      <c r="G10" s="149"/>
      <c r="H10" s="140"/>
      <c r="I10" s="142"/>
      <c r="J10" s="142"/>
      <c r="K10" s="157"/>
      <c r="L10" s="39" t="s">
        <v>26</v>
      </c>
      <c r="M10" s="39" t="s">
        <v>27</v>
      </c>
      <c r="N10" s="147"/>
      <c r="O10" s="32" t="s">
        <v>11</v>
      </c>
      <c r="P10" s="5" t="s">
        <v>10</v>
      </c>
      <c r="Q10" s="5" t="s">
        <v>12</v>
      </c>
    </row>
    <row r="11" spans="1:17" ht="10.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7">
        <v>7</v>
      </c>
      <c r="H11" s="33">
        <v>8</v>
      </c>
      <c r="I11" s="143">
        <v>9</v>
      </c>
      <c r="J11" s="144"/>
      <c r="K11" s="8">
        <v>10</v>
      </c>
      <c r="L11" s="143">
        <v>11</v>
      </c>
      <c r="M11" s="144"/>
      <c r="N11" s="34">
        <v>12</v>
      </c>
      <c r="O11" s="8">
        <v>13</v>
      </c>
      <c r="P11" s="8">
        <v>14</v>
      </c>
      <c r="Q11" s="8">
        <v>15</v>
      </c>
    </row>
    <row r="12" spans="1:17" ht="2.25" customHeight="1" hidden="1">
      <c r="A12" s="18"/>
      <c r="B12" s="18"/>
      <c r="C12" s="18"/>
      <c r="D12" s="18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 ht="10.5" customHeight="1">
      <c r="A13" s="18"/>
      <c r="B13" s="18"/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 ht="13.5" customHeight="1">
      <c r="A14" s="9">
        <v>1</v>
      </c>
      <c r="B14" s="133" t="s">
        <v>39</v>
      </c>
      <c r="C14" s="134"/>
      <c r="D14" s="135"/>
      <c r="E14" s="10">
        <f aca="true" t="shared" si="0" ref="E14:M14">E20+E29+E52+E61+E44</f>
        <v>917430</v>
      </c>
      <c r="F14" s="89">
        <f t="shared" si="0"/>
        <v>203750</v>
      </c>
      <c r="G14" s="89">
        <f t="shared" si="0"/>
        <v>713680</v>
      </c>
      <c r="H14" s="89">
        <f t="shared" si="0"/>
        <v>25330</v>
      </c>
      <c r="I14" s="89">
        <f t="shared" si="0"/>
        <v>0</v>
      </c>
      <c r="J14" s="89">
        <f t="shared" si="0"/>
        <v>25330</v>
      </c>
      <c r="K14" s="89">
        <f t="shared" si="0"/>
        <v>0</v>
      </c>
      <c r="L14" s="89">
        <f t="shared" si="0"/>
        <v>0</v>
      </c>
      <c r="M14" s="89">
        <f t="shared" si="0"/>
        <v>25330</v>
      </c>
      <c r="N14" s="52">
        <f>N20+N29+N52+N61</f>
        <v>0</v>
      </c>
      <c r="O14" s="52">
        <f>O20+O29+O52+O61</f>
        <v>0</v>
      </c>
      <c r="P14" s="52">
        <f>P20+P29+P52+P61</f>
        <v>0</v>
      </c>
      <c r="Q14" s="52">
        <f>Q20+Q29+Q52+Q61</f>
        <v>0</v>
      </c>
    </row>
    <row r="15" spans="1:17" ht="6.75" customHeight="1">
      <c r="A15" s="42"/>
      <c r="B15" s="42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</row>
    <row r="16" spans="1:17" ht="12.75" customHeight="1">
      <c r="A16" s="132" t="s">
        <v>13</v>
      </c>
      <c r="B16" s="11" t="s">
        <v>20</v>
      </c>
      <c r="C16" s="116" t="s">
        <v>35</v>
      </c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8"/>
    </row>
    <row r="17" spans="1:17" ht="12.75" customHeight="1">
      <c r="A17" s="125"/>
      <c r="B17" s="11" t="s">
        <v>14</v>
      </c>
      <c r="C17" s="116" t="s">
        <v>36</v>
      </c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8"/>
    </row>
    <row r="18" spans="1:17" ht="12.75" customHeight="1">
      <c r="A18" s="125"/>
      <c r="B18" s="11" t="s">
        <v>22</v>
      </c>
      <c r="C18" s="65"/>
      <c r="D18" s="117" t="s">
        <v>37</v>
      </c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1"/>
    </row>
    <row r="19" spans="1:17" ht="19.5" customHeight="1">
      <c r="A19" s="125"/>
      <c r="B19" s="17" t="s">
        <v>15</v>
      </c>
      <c r="C19" s="119" t="s">
        <v>38</v>
      </c>
      <c r="D19" s="120"/>
      <c r="E19" s="121" t="s">
        <v>59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3"/>
    </row>
    <row r="20" spans="1:17" ht="12.75" customHeight="1">
      <c r="A20" s="125"/>
      <c r="B20" s="41" t="s">
        <v>16</v>
      </c>
      <c r="C20" s="21"/>
      <c r="D20" s="21"/>
      <c r="E20" s="22">
        <v>25330</v>
      </c>
      <c r="F20" s="22">
        <v>25330</v>
      </c>
      <c r="G20" s="22"/>
      <c r="H20" s="22">
        <f>H21</f>
        <v>25330</v>
      </c>
      <c r="I20" s="36"/>
      <c r="J20" s="36">
        <f>J21</f>
        <v>25330</v>
      </c>
      <c r="K20" s="23"/>
      <c r="L20" s="36"/>
      <c r="M20" s="36">
        <f>M21</f>
        <v>25330</v>
      </c>
      <c r="N20" s="23"/>
      <c r="O20" s="23"/>
      <c r="P20" s="23"/>
      <c r="Q20" s="23"/>
    </row>
    <row r="21" spans="1:17" ht="12.75" customHeight="1">
      <c r="A21" s="125"/>
      <c r="B21" s="40" t="s">
        <v>85</v>
      </c>
      <c r="C21" s="24"/>
      <c r="D21" s="24"/>
      <c r="E21" s="25">
        <f>F21</f>
        <v>25330</v>
      </c>
      <c r="F21" s="25">
        <f>H21</f>
        <v>25330</v>
      </c>
      <c r="G21" s="26"/>
      <c r="H21" s="27">
        <f>I21+N21+J21</f>
        <v>25330</v>
      </c>
      <c r="I21" s="37"/>
      <c r="J21" s="37">
        <f>M21</f>
        <v>25330</v>
      </c>
      <c r="K21" s="27"/>
      <c r="L21" s="37"/>
      <c r="M21" s="37">
        <v>25330</v>
      </c>
      <c r="N21" s="27"/>
      <c r="O21" s="28"/>
      <c r="P21" s="28"/>
      <c r="Q21" s="27"/>
    </row>
    <row r="22" spans="1:17" ht="12.75" customHeight="1">
      <c r="A22" s="126"/>
      <c r="B22" s="13"/>
      <c r="C22" s="14"/>
      <c r="D22" s="14"/>
      <c r="E22" s="15"/>
      <c r="F22" s="15"/>
      <c r="G22" s="16"/>
      <c r="H22" s="29"/>
      <c r="I22" s="38"/>
      <c r="J22" s="38"/>
      <c r="K22" s="29"/>
      <c r="L22" s="38"/>
      <c r="M22" s="38"/>
      <c r="N22" s="29"/>
      <c r="O22" s="12"/>
      <c r="P22" s="12"/>
      <c r="Q22" s="29"/>
    </row>
    <row r="23" spans="1:17" ht="9.75" customHeight="1">
      <c r="A23" s="42"/>
      <c r="B23" s="42"/>
      <c r="C23" s="42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</row>
    <row r="24" spans="1:17" ht="15" customHeight="1" hidden="1">
      <c r="A24" s="42"/>
      <c r="B24" s="42"/>
      <c r="C24" s="42"/>
      <c r="D24" s="42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spans="1:17" ht="12.75" customHeight="1">
      <c r="A25" s="132" t="s">
        <v>34</v>
      </c>
      <c r="B25" s="11" t="s">
        <v>20</v>
      </c>
      <c r="C25" s="116" t="s">
        <v>35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</row>
    <row r="26" spans="1:17" ht="13.5" customHeight="1">
      <c r="A26" s="125"/>
      <c r="B26" s="11" t="s">
        <v>14</v>
      </c>
      <c r="C26" s="116" t="s">
        <v>44</v>
      </c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8"/>
    </row>
    <row r="27" spans="1:17" ht="12.75" customHeight="1">
      <c r="A27" s="125"/>
      <c r="B27" s="11" t="s">
        <v>22</v>
      </c>
      <c r="C27" s="51"/>
      <c r="D27" s="117" t="s">
        <v>45</v>
      </c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1"/>
    </row>
    <row r="28" spans="1:17" ht="19.5" customHeight="1">
      <c r="A28" s="125"/>
      <c r="B28" s="17" t="s">
        <v>15</v>
      </c>
      <c r="C28" s="119" t="s">
        <v>49</v>
      </c>
      <c r="D28" s="120"/>
      <c r="E28" s="121" t="s">
        <v>46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3"/>
    </row>
    <row r="29" spans="1:17" ht="12.75" customHeight="1">
      <c r="A29" s="125"/>
      <c r="B29" s="41" t="s">
        <v>16</v>
      </c>
      <c r="C29" s="21"/>
      <c r="D29" s="21"/>
      <c r="E29" s="22">
        <f>SUM(E30:E31)</f>
        <v>9600</v>
      </c>
      <c r="F29" s="22">
        <f>SUM(F30:F31)</f>
        <v>1920</v>
      </c>
      <c r="G29" s="22">
        <f>SUM(G30:G31)</f>
        <v>7680</v>
      </c>
      <c r="H29" s="22"/>
      <c r="I29" s="36"/>
      <c r="J29" s="36"/>
      <c r="K29" s="23"/>
      <c r="L29" s="36"/>
      <c r="M29" s="36"/>
      <c r="N29" s="23"/>
      <c r="O29" s="23"/>
      <c r="P29" s="23"/>
      <c r="Q29" s="23"/>
    </row>
    <row r="30" spans="1:17" ht="12.75" customHeight="1">
      <c r="A30" s="125"/>
      <c r="B30" s="44" t="s">
        <v>86</v>
      </c>
      <c r="C30" s="45"/>
      <c r="D30" s="45"/>
      <c r="E30" s="46">
        <f>F30+G30</f>
        <v>0</v>
      </c>
      <c r="F30" s="46">
        <v>0</v>
      </c>
      <c r="G30" s="47">
        <v>0</v>
      </c>
      <c r="H30" s="48"/>
      <c r="I30" s="49"/>
      <c r="J30" s="49"/>
      <c r="K30" s="48"/>
      <c r="L30" s="49"/>
      <c r="M30" s="49"/>
      <c r="N30" s="48"/>
      <c r="O30" s="50"/>
      <c r="P30" s="50"/>
      <c r="Q30" s="48"/>
    </row>
    <row r="31" spans="1:17" ht="12.75" customHeight="1">
      <c r="A31" s="126"/>
      <c r="B31" s="13">
        <v>2020</v>
      </c>
      <c r="C31" s="14"/>
      <c r="D31" s="14"/>
      <c r="E31" s="15">
        <f>F31+G31</f>
        <v>9600</v>
      </c>
      <c r="F31" s="15">
        <v>1920</v>
      </c>
      <c r="G31" s="16">
        <v>7680</v>
      </c>
      <c r="H31" s="29"/>
      <c r="I31" s="38"/>
      <c r="J31" s="38"/>
      <c r="K31" s="29"/>
      <c r="L31" s="38"/>
      <c r="M31" s="38"/>
      <c r="N31" s="29"/>
      <c r="O31" s="12"/>
      <c r="P31" s="12"/>
      <c r="Q31" s="29"/>
    </row>
    <row r="32" spans="1:17" ht="11.25" customHeight="1">
      <c r="A32" s="42"/>
      <c r="B32" s="42"/>
      <c r="C32" s="42"/>
      <c r="D32" s="42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33" spans="1:17" ht="11.25" customHeight="1">
      <c r="A33" s="42"/>
      <c r="B33" s="42"/>
      <c r="C33" s="42"/>
      <c r="D33" s="42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spans="1:17" ht="2.25" customHeight="1">
      <c r="A34" s="42"/>
      <c r="B34" s="42"/>
      <c r="C34" s="42"/>
      <c r="D34" s="42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ht="0.75" customHeight="1">
      <c r="A35" s="42"/>
      <c r="B35" s="42"/>
      <c r="C35" s="42"/>
      <c r="D35" s="42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1.25" customHeight="1" hidden="1">
      <c r="A36" s="42"/>
      <c r="B36" s="42"/>
      <c r="C36" s="42"/>
      <c r="D36" s="42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1.25" customHeight="1">
      <c r="A37" s="42"/>
      <c r="B37" s="42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spans="1:17" ht="11.25" customHeight="1">
      <c r="A38" s="42"/>
      <c r="B38" s="42"/>
      <c r="C38" s="42"/>
      <c r="D38" s="42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</row>
    <row r="39" spans="1:17" ht="11.25" customHeight="1">
      <c r="A39" s="42"/>
      <c r="B39" s="42"/>
      <c r="C39" s="42"/>
      <c r="D39" s="42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3.5" customHeight="1">
      <c r="A40" s="132" t="s">
        <v>52</v>
      </c>
      <c r="B40" s="90" t="s">
        <v>20</v>
      </c>
      <c r="C40" s="116" t="s">
        <v>35</v>
      </c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8"/>
    </row>
    <row r="41" spans="1:17" ht="13.5" customHeight="1">
      <c r="A41" s="125"/>
      <c r="B41" s="90" t="s">
        <v>14</v>
      </c>
      <c r="C41" s="116" t="s">
        <v>44</v>
      </c>
      <c r="D41" s="117"/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8"/>
    </row>
    <row r="42" spans="1:17" ht="13.5" customHeight="1">
      <c r="A42" s="125"/>
      <c r="B42" s="90" t="s">
        <v>22</v>
      </c>
      <c r="C42" s="108"/>
      <c r="D42" s="117" t="s">
        <v>45</v>
      </c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1"/>
    </row>
    <row r="43" spans="1:17" ht="19.5" customHeight="1">
      <c r="A43" s="125"/>
      <c r="B43" s="91" t="s">
        <v>15</v>
      </c>
      <c r="C43" s="119" t="s">
        <v>88</v>
      </c>
      <c r="D43" s="120"/>
      <c r="E43" s="121" t="s">
        <v>46</v>
      </c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3"/>
    </row>
    <row r="44" spans="1:17" ht="13.5" customHeight="1">
      <c r="A44" s="125"/>
      <c r="B44" s="109" t="s">
        <v>16</v>
      </c>
      <c r="C44" s="92"/>
      <c r="D44" s="92"/>
      <c r="E44" s="93">
        <f>SUM(E45:E46)</f>
        <v>2500</v>
      </c>
      <c r="F44" s="93">
        <f>SUM(F45:F46)</f>
        <v>500</v>
      </c>
      <c r="G44" s="93">
        <f>SUM(G45:G46)</f>
        <v>2000</v>
      </c>
      <c r="H44" s="93">
        <f aca="true" t="shared" si="1" ref="H44:M44">SUM(H45:H46)</f>
        <v>0</v>
      </c>
      <c r="I44" s="93">
        <f t="shared" si="1"/>
        <v>0</v>
      </c>
      <c r="J44" s="93">
        <f t="shared" si="1"/>
        <v>0</v>
      </c>
      <c r="K44" s="93">
        <f t="shared" si="1"/>
        <v>0</v>
      </c>
      <c r="L44" s="93">
        <f t="shared" si="1"/>
        <v>0</v>
      </c>
      <c r="M44" s="93">
        <f t="shared" si="1"/>
        <v>0</v>
      </c>
      <c r="N44" s="93">
        <f>SUM(N45:N46)</f>
        <v>0</v>
      </c>
      <c r="O44" s="93">
        <f>SUM(O45:O46)</f>
        <v>0</v>
      </c>
      <c r="P44" s="93">
        <f>SUM(P45:P46)</f>
        <v>0</v>
      </c>
      <c r="Q44" s="93">
        <f>SUM(Q45:Q46)</f>
        <v>0</v>
      </c>
    </row>
    <row r="45" spans="1:17" ht="13.5" customHeight="1">
      <c r="A45" s="125"/>
      <c r="B45" s="101" t="s">
        <v>85</v>
      </c>
      <c r="C45" s="95"/>
      <c r="D45" s="95"/>
      <c r="E45" s="96"/>
      <c r="F45" s="96"/>
      <c r="G45" s="26"/>
      <c r="H45" s="97"/>
      <c r="I45" s="100"/>
      <c r="J45" s="100"/>
      <c r="K45" s="97"/>
      <c r="L45" s="100"/>
      <c r="M45" s="100"/>
      <c r="N45" s="97"/>
      <c r="O45" s="98"/>
      <c r="P45" s="98"/>
      <c r="Q45" s="97"/>
    </row>
    <row r="46" spans="1:17" ht="13.5" customHeight="1">
      <c r="A46" s="126"/>
      <c r="B46" s="13">
        <v>2020</v>
      </c>
      <c r="C46" s="14"/>
      <c r="D46" s="14"/>
      <c r="E46" s="15">
        <f>F46+G46</f>
        <v>2500</v>
      </c>
      <c r="F46" s="15">
        <v>500</v>
      </c>
      <c r="G46" s="16">
        <v>2000</v>
      </c>
      <c r="H46" s="29"/>
      <c r="I46" s="38"/>
      <c r="J46" s="38"/>
      <c r="K46" s="29"/>
      <c r="L46" s="38"/>
      <c r="M46" s="38"/>
      <c r="N46" s="29"/>
      <c r="O46" s="12"/>
      <c r="P46" s="12"/>
      <c r="Q46" s="29"/>
    </row>
    <row r="47" spans="1:17" ht="6" customHeight="1">
      <c r="A47" s="42"/>
      <c r="B47" s="42"/>
      <c r="C47" s="42"/>
      <c r="D47" s="42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</row>
    <row r="48" spans="1:17" ht="12.75" customHeight="1">
      <c r="A48" s="132" t="s">
        <v>53</v>
      </c>
      <c r="B48" s="11" t="s">
        <v>20</v>
      </c>
      <c r="C48" s="116" t="s">
        <v>35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8"/>
    </row>
    <row r="49" spans="1:17" ht="12.75" customHeight="1">
      <c r="A49" s="125"/>
      <c r="B49" s="11" t="s">
        <v>14</v>
      </c>
      <c r="C49" s="116" t="s">
        <v>44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8"/>
    </row>
    <row r="50" spans="1:17" ht="12.75" customHeight="1">
      <c r="A50" s="125"/>
      <c r="B50" s="11" t="s">
        <v>22</v>
      </c>
      <c r="C50" s="51"/>
      <c r="D50" s="117" t="s">
        <v>45</v>
      </c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1"/>
    </row>
    <row r="51" spans="1:17" ht="21.75" customHeight="1">
      <c r="A51" s="125"/>
      <c r="B51" s="17" t="s">
        <v>15</v>
      </c>
      <c r="C51" s="119" t="s">
        <v>50</v>
      </c>
      <c r="D51" s="120"/>
      <c r="E51" s="121" t="s">
        <v>46</v>
      </c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3"/>
    </row>
    <row r="52" spans="1:17" ht="12.75" customHeight="1">
      <c r="A52" s="125"/>
      <c r="B52" s="41" t="s">
        <v>16</v>
      </c>
      <c r="C52" s="21"/>
      <c r="D52" s="21"/>
      <c r="E52" s="22">
        <f>SUM(E53:E55)</f>
        <v>280000</v>
      </c>
      <c r="F52" s="22">
        <f>SUM(F53:F55)</f>
        <v>56000</v>
      </c>
      <c r="G52" s="22">
        <f>SUM(G53:G55)</f>
        <v>224000</v>
      </c>
      <c r="H52" s="22"/>
      <c r="I52" s="36"/>
      <c r="J52" s="36"/>
      <c r="K52" s="23"/>
      <c r="L52" s="36"/>
      <c r="M52" s="36"/>
      <c r="N52" s="23"/>
      <c r="O52" s="23"/>
      <c r="P52" s="23"/>
      <c r="Q52" s="23"/>
    </row>
    <row r="53" spans="1:17" ht="12.75" customHeight="1">
      <c r="A53" s="125"/>
      <c r="B53" s="40" t="s">
        <v>85</v>
      </c>
      <c r="C53" s="45"/>
      <c r="D53" s="45"/>
      <c r="E53" s="46">
        <f>F53+G53</f>
        <v>0</v>
      </c>
      <c r="F53" s="46">
        <v>0</v>
      </c>
      <c r="G53" s="47">
        <v>0</v>
      </c>
      <c r="H53" s="48"/>
      <c r="I53" s="49"/>
      <c r="J53" s="49"/>
      <c r="K53" s="48"/>
      <c r="L53" s="49"/>
      <c r="M53" s="49"/>
      <c r="N53" s="48"/>
      <c r="O53" s="50"/>
      <c r="P53" s="50"/>
      <c r="Q53" s="48"/>
    </row>
    <row r="54" spans="1:17" ht="11.25" customHeight="1">
      <c r="A54" s="125"/>
      <c r="B54" s="44">
        <v>2020</v>
      </c>
      <c r="C54" s="45"/>
      <c r="D54" s="45"/>
      <c r="E54" s="46">
        <f>F54+G54</f>
        <v>0</v>
      </c>
      <c r="F54" s="46">
        <v>0</v>
      </c>
      <c r="G54" s="47">
        <v>0</v>
      </c>
      <c r="H54" s="48"/>
      <c r="I54" s="49"/>
      <c r="J54" s="49"/>
      <c r="K54" s="48"/>
      <c r="L54" s="49"/>
      <c r="M54" s="49"/>
      <c r="N54" s="48"/>
      <c r="O54" s="50"/>
      <c r="P54" s="50"/>
      <c r="Q54" s="48"/>
    </row>
    <row r="55" spans="1:17" ht="12" customHeight="1">
      <c r="A55" s="126"/>
      <c r="B55" s="13">
        <v>2021</v>
      </c>
      <c r="C55" s="14"/>
      <c r="D55" s="14"/>
      <c r="E55" s="15">
        <f>F55+G55</f>
        <v>280000</v>
      </c>
      <c r="F55" s="15">
        <v>56000</v>
      </c>
      <c r="G55" s="16">
        <v>224000</v>
      </c>
      <c r="H55" s="29"/>
      <c r="I55" s="38"/>
      <c r="J55" s="38"/>
      <c r="K55" s="29"/>
      <c r="L55" s="38"/>
      <c r="M55" s="38"/>
      <c r="N55" s="29"/>
      <c r="O55" s="12"/>
      <c r="P55" s="12"/>
      <c r="Q55" s="29"/>
    </row>
    <row r="56" spans="1:17" ht="6" customHeight="1">
      <c r="A56" s="74"/>
      <c r="B56" s="75"/>
      <c r="C56" s="76"/>
      <c r="D56" s="77"/>
      <c r="E56" s="78"/>
      <c r="F56" s="78"/>
      <c r="G56" s="78"/>
      <c r="H56" s="79"/>
      <c r="I56" s="80"/>
      <c r="J56" s="80"/>
      <c r="K56" s="79"/>
      <c r="L56" s="80"/>
      <c r="M56" s="80"/>
      <c r="N56" s="79"/>
      <c r="O56" s="81"/>
      <c r="P56" s="81"/>
      <c r="Q56" s="82"/>
    </row>
    <row r="57" spans="1:17" ht="12.75" customHeight="1">
      <c r="A57" s="132" t="s">
        <v>90</v>
      </c>
      <c r="B57" s="11" t="s">
        <v>20</v>
      </c>
      <c r="C57" s="116" t="s">
        <v>35</v>
      </c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8"/>
    </row>
    <row r="58" spans="1:17" ht="12.75" customHeight="1">
      <c r="A58" s="125"/>
      <c r="B58" s="11" t="s">
        <v>14</v>
      </c>
      <c r="C58" s="116" t="s">
        <v>44</v>
      </c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8"/>
    </row>
    <row r="59" spans="1:17" ht="12.75" customHeight="1">
      <c r="A59" s="125"/>
      <c r="B59" s="11" t="s">
        <v>22</v>
      </c>
      <c r="C59" s="51"/>
      <c r="D59" s="117" t="s">
        <v>45</v>
      </c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1"/>
    </row>
    <row r="60" spans="1:17" ht="18.75" customHeight="1">
      <c r="A60" s="125"/>
      <c r="B60" s="17" t="s">
        <v>15</v>
      </c>
      <c r="C60" s="119" t="s">
        <v>51</v>
      </c>
      <c r="D60" s="120"/>
      <c r="E60" s="121" t="s">
        <v>46</v>
      </c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3"/>
    </row>
    <row r="61" spans="1:17" ht="15" customHeight="1">
      <c r="A61" s="125"/>
      <c r="B61" s="41" t="s">
        <v>16</v>
      </c>
      <c r="C61" s="21"/>
      <c r="D61" s="21"/>
      <c r="E61" s="22">
        <f>SUM(E62:E64)</f>
        <v>600000</v>
      </c>
      <c r="F61" s="22">
        <f>SUM(F62:F64)</f>
        <v>120000</v>
      </c>
      <c r="G61" s="22">
        <f>SUM(G62:G64)</f>
        <v>480000</v>
      </c>
      <c r="H61" s="22"/>
      <c r="I61" s="36"/>
      <c r="J61" s="36"/>
      <c r="K61" s="23"/>
      <c r="L61" s="36"/>
      <c r="M61" s="36"/>
      <c r="N61" s="23"/>
      <c r="O61" s="23"/>
      <c r="P61" s="23"/>
      <c r="Q61" s="23"/>
    </row>
    <row r="62" spans="1:17" ht="12" customHeight="1">
      <c r="A62" s="125"/>
      <c r="B62" s="40" t="s">
        <v>85</v>
      </c>
      <c r="C62" s="45"/>
      <c r="D62" s="45"/>
      <c r="E62" s="46">
        <f>F62+G62</f>
        <v>0</v>
      </c>
      <c r="F62" s="46">
        <v>0</v>
      </c>
      <c r="G62" s="47">
        <v>0</v>
      </c>
      <c r="H62" s="48"/>
      <c r="I62" s="49"/>
      <c r="J62" s="49"/>
      <c r="K62" s="48"/>
      <c r="L62" s="49"/>
      <c r="M62" s="49"/>
      <c r="N62" s="48"/>
      <c r="O62" s="50"/>
      <c r="P62" s="50"/>
      <c r="Q62" s="48"/>
    </row>
    <row r="63" spans="1:17" ht="12" customHeight="1">
      <c r="A63" s="125"/>
      <c r="B63" s="44">
        <v>2020</v>
      </c>
      <c r="C63" s="45"/>
      <c r="D63" s="45"/>
      <c r="E63" s="46">
        <f>F63+G63</f>
        <v>0</v>
      </c>
      <c r="F63" s="46">
        <v>0</v>
      </c>
      <c r="G63" s="47">
        <v>0</v>
      </c>
      <c r="H63" s="48"/>
      <c r="I63" s="49"/>
      <c r="J63" s="49"/>
      <c r="K63" s="48"/>
      <c r="L63" s="49"/>
      <c r="M63" s="49"/>
      <c r="N63" s="48"/>
      <c r="O63" s="50"/>
      <c r="P63" s="50"/>
      <c r="Q63" s="48"/>
    </row>
    <row r="64" spans="1:17" ht="12" customHeight="1">
      <c r="A64" s="126"/>
      <c r="B64" s="13">
        <v>2021</v>
      </c>
      <c r="C64" s="14"/>
      <c r="D64" s="14"/>
      <c r="E64" s="15">
        <f>F64+G64</f>
        <v>600000</v>
      </c>
      <c r="F64" s="15">
        <v>120000</v>
      </c>
      <c r="G64" s="16">
        <v>480000</v>
      </c>
      <c r="H64" s="29"/>
      <c r="I64" s="38"/>
      <c r="J64" s="38"/>
      <c r="K64" s="29"/>
      <c r="L64" s="38"/>
      <c r="M64" s="38"/>
      <c r="N64" s="29"/>
      <c r="O64" s="12"/>
      <c r="P64" s="12"/>
      <c r="Q64" s="29"/>
    </row>
    <row r="65" spans="1:17" ht="28.5" customHeight="1">
      <c r="A65" s="42"/>
      <c r="B65" s="42"/>
      <c r="C65" s="42"/>
      <c r="D65" s="42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</row>
    <row r="66" spans="1:17" ht="6.75" customHeight="1">
      <c r="A66" s="42"/>
      <c r="B66" s="42"/>
      <c r="C66" s="42"/>
      <c r="D66" s="42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</row>
    <row r="67" spans="1:17" ht="16.5" customHeight="1">
      <c r="A67" s="9">
        <v>2</v>
      </c>
      <c r="B67" s="133" t="s">
        <v>25</v>
      </c>
      <c r="C67" s="134"/>
      <c r="D67" s="135"/>
      <c r="E67" s="10">
        <f aca="true" t="shared" si="2" ref="E67:Q67">E73+E82+E97+E104+E118+E124+E132+E141+E152+E111+E89</f>
        <v>2277099</v>
      </c>
      <c r="F67" s="89">
        <f t="shared" si="2"/>
        <v>239376</v>
      </c>
      <c r="G67" s="89">
        <f t="shared" si="2"/>
        <v>2037723</v>
      </c>
      <c r="H67" s="89">
        <f t="shared" si="2"/>
        <v>1056462</v>
      </c>
      <c r="I67" s="89">
        <f t="shared" si="2"/>
        <v>99631</v>
      </c>
      <c r="J67" s="89">
        <f t="shared" si="2"/>
        <v>19343</v>
      </c>
      <c r="K67" s="89">
        <f t="shared" si="2"/>
        <v>0</v>
      </c>
      <c r="L67" s="89">
        <f t="shared" si="2"/>
        <v>99631</v>
      </c>
      <c r="M67" s="89">
        <f t="shared" si="2"/>
        <v>19343</v>
      </c>
      <c r="N67" s="89">
        <f t="shared" si="2"/>
        <v>937488</v>
      </c>
      <c r="O67" s="89">
        <f t="shared" si="2"/>
        <v>0</v>
      </c>
      <c r="P67" s="89">
        <f t="shared" si="2"/>
        <v>0</v>
      </c>
      <c r="Q67" s="89">
        <f t="shared" si="2"/>
        <v>937488</v>
      </c>
    </row>
    <row r="68" spans="1:17" ht="4.5" customHeight="1">
      <c r="A68" s="42"/>
      <c r="B68" s="42"/>
      <c r="C68" s="42"/>
      <c r="D68" s="42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</row>
    <row r="69" spans="1:17" ht="12.75" customHeight="1">
      <c r="A69" s="132" t="s">
        <v>40</v>
      </c>
      <c r="B69" s="11" t="s">
        <v>20</v>
      </c>
      <c r="C69" s="116" t="s">
        <v>35</v>
      </c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8"/>
    </row>
    <row r="70" spans="1:17" ht="12" customHeight="1">
      <c r="A70" s="125"/>
      <c r="B70" s="11" t="s">
        <v>14</v>
      </c>
      <c r="C70" s="116" t="s">
        <v>44</v>
      </c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8"/>
    </row>
    <row r="71" spans="1:17" ht="14.25" customHeight="1">
      <c r="A71" s="125"/>
      <c r="B71" s="11" t="s">
        <v>22</v>
      </c>
      <c r="C71" s="51"/>
      <c r="D71" s="117" t="s">
        <v>45</v>
      </c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1"/>
    </row>
    <row r="72" spans="1:17" ht="18.75" customHeight="1">
      <c r="A72" s="125"/>
      <c r="B72" s="17" t="s">
        <v>15</v>
      </c>
      <c r="C72" s="119" t="s">
        <v>79</v>
      </c>
      <c r="D72" s="120"/>
      <c r="E72" s="121" t="s">
        <v>46</v>
      </c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3"/>
    </row>
    <row r="73" spans="1:17" ht="18.75" customHeight="1">
      <c r="A73" s="125"/>
      <c r="B73" s="41" t="s">
        <v>16</v>
      </c>
      <c r="C73" s="21"/>
      <c r="D73" s="21"/>
      <c r="E73" s="22">
        <v>35660</v>
      </c>
      <c r="F73" s="22">
        <v>7132</v>
      </c>
      <c r="G73" s="22">
        <v>28528</v>
      </c>
      <c r="H73" s="22">
        <f>H74</f>
        <v>8915</v>
      </c>
      <c r="I73" s="22">
        <f aca="true" t="shared" si="3" ref="I73:Q73">I74</f>
        <v>0</v>
      </c>
      <c r="J73" s="22">
        <f t="shared" si="3"/>
        <v>1783</v>
      </c>
      <c r="K73" s="22">
        <f t="shared" si="3"/>
        <v>0</v>
      </c>
      <c r="L73" s="22">
        <f t="shared" si="3"/>
        <v>0</v>
      </c>
      <c r="M73" s="22">
        <f t="shared" si="3"/>
        <v>1783</v>
      </c>
      <c r="N73" s="22">
        <f t="shared" si="3"/>
        <v>7132</v>
      </c>
      <c r="O73" s="22">
        <f t="shared" si="3"/>
        <v>0</v>
      </c>
      <c r="P73" s="22">
        <f t="shared" si="3"/>
        <v>0</v>
      </c>
      <c r="Q73" s="22">
        <f t="shared" si="3"/>
        <v>7132</v>
      </c>
    </row>
    <row r="74" spans="1:17" ht="12" customHeight="1">
      <c r="A74" s="125"/>
      <c r="B74" s="40" t="s">
        <v>85</v>
      </c>
      <c r="C74" s="24"/>
      <c r="D74" s="24"/>
      <c r="E74" s="25">
        <f>F74+G74</f>
        <v>8915</v>
      </c>
      <c r="F74" s="25">
        <f>J74</f>
        <v>1783</v>
      </c>
      <c r="G74" s="26">
        <f>Q74</f>
        <v>7132</v>
      </c>
      <c r="H74" s="27">
        <f>J74+N74</f>
        <v>8915</v>
      </c>
      <c r="I74" s="37"/>
      <c r="J74" s="37">
        <f>M74</f>
        <v>1783</v>
      </c>
      <c r="K74" s="27"/>
      <c r="L74" s="37"/>
      <c r="M74" s="37">
        <v>1783</v>
      </c>
      <c r="N74" s="27">
        <f>Q74</f>
        <v>7132</v>
      </c>
      <c r="O74" s="28"/>
      <c r="P74" s="28"/>
      <c r="Q74" s="27">
        <v>7132</v>
      </c>
    </row>
    <row r="75" spans="1:17" ht="12.75" customHeight="1">
      <c r="A75" s="125"/>
      <c r="B75" s="44">
        <v>2020</v>
      </c>
      <c r="C75" s="45"/>
      <c r="D75" s="45"/>
      <c r="E75" s="46">
        <f>F75+G75</f>
        <v>8915</v>
      </c>
      <c r="F75" s="46">
        <v>1783</v>
      </c>
      <c r="G75" s="47">
        <v>7132</v>
      </c>
      <c r="H75" s="48"/>
      <c r="I75" s="49"/>
      <c r="J75" s="49"/>
      <c r="K75" s="48"/>
      <c r="L75" s="49"/>
      <c r="M75" s="49"/>
      <c r="N75" s="48"/>
      <c r="O75" s="50"/>
      <c r="P75" s="50"/>
      <c r="Q75" s="48"/>
    </row>
    <row r="76" spans="1:17" ht="12" customHeight="1">
      <c r="A76" s="126"/>
      <c r="B76" s="13">
        <v>2021</v>
      </c>
      <c r="C76" s="14"/>
      <c r="D76" s="14"/>
      <c r="E76" s="15">
        <f>F76+G76</f>
        <v>8915</v>
      </c>
      <c r="F76" s="15">
        <v>1783</v>
      </c>
      <c r="G76" s="16">
        <v>7132</v>
      </c>
      <c r="H76" s="29"/>
      <c r="I76" s="38"/>
      <c r="J76" s="38"/>
      <c r="K76" s="29"/>
      <c r="L76" s="38"/>
      <c r="M76" s="38"/>
      <c r="N76" s="29"/>
      <c r="O76" s="12"/>
      <c r="P76" s="12"/>
      <c r="Q76" s="29"/>
    </row>
    <row r="77" spans="1:17" ht="4.5" customHeight="1">
      <c r="A77" s="42"/>
      <c r="B77" s="42"/>
      <c r="C77" s="42"/>
      <c r="D77" s="42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</row>
    <row r="78" spans="1:17" ht="12.75" customHeight="1">
      <c r="A78" s="132" t="s">
        <v>41</v>
      </c>
      <c r="B78" s="11" t="s">
        <v>20</v>
      </c>
      <c r="C78" s="116" t="s">
        <v>31</v>
      </c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8"/>
    </row>
    <row r="79" spans="1:17" ht="12.75" customHeight="1">
      <c r="A79" s="125"/>
      <c r="B79" s="11" t="s">
        <v>14</v>
      </c>
      <c r="C79" s="116" t="s">
        <v>33</v>
      </c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8"/>
    </row>
    <row r="80" spans="1:17" ht="12.75" customHeight="1">
      <c r="A80" s="125"/>
      <c r="B80" s="11" t="s">
        <v>22</v>
      </c>
      <c r="C80" s="51"/>
      <c r="D80" s="117" t="s">
        <v>32</v>
      </c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1"/>
    </row>
    <row r="81" spans="1:17" ht="18.75" customHeight="1">
      <c r="A81" s="125"/>
      <c r="B81" s="17" t="s">
        <v>15</v>
      </c>
      <c r="C81" s="119" t="s">
        <v>28</v>
      </c>
      <c r="D81" s="120"/>
      <c r="E81" s="121" t="s">
        <v>30</v>
      </c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3"/>
    </row>
    <row r="82" spans="1:17" ht="15" customHeight="1">
      <c r="A82" s="125"/>
      <c r="B82" s="41" t="s">
        <v>16</v>
      </c>
      <c r="C82" s="21"/>
      <c r="D82" s="21"/>
      <c r="E82" s="22">
        <v>60000</v>
      </c>
      <c r="F82" s="22">
        <v>14100</v>
      </c>
      <c r="G82" s="22">
        <v>45900</v>
      </c>
      <c r="H82" s="22">
        <f>H83+H84</f>
        <v>12000</v>
      </c>
      <c r="I82" s="36">
        <f>I83+I84</f>
        <v>1620</v>
      </c>
      <c r="J82" s="36">
        <f>J83</f>
        <v>1200</v>
      </c>
      <c r="K82" s="23"/>
      <c r="L82" s="36">
        <f>L83</f>
        <v>1620</v>
      </c>
      <c r="M82" s="36">
        <f>M83</f>
        <v>1200</v>
      </c>
      <c r="N82" s="23">
        <f>N83</f>
        <v>9180</v>
      </c>
      <c r="O82" s="23"/>
      <c r="P82" s="23"/>
      <c r="Q82" s="23">
        <f>Q83</f>
        <v>9180</v>
      </c>
    </row>
    <row r="83" spans="1:17" ht="12" customHeight="1">
      <c r="A83" s="125"/>
      <c r="B83" s="40" t="s">
        <v>85</v>
      </c>
      <c r="C83" s="24"/>
      <c r="D83" s="24"/>
      <c r="E83" s="25">
        <f>F83+G83</f>
        <v>12000</v>
      </c>
      <c r="F83" s="25">
        <f>I82+J82</f>
        <v>2820</v>
      </c>
      <c r="G83" s="26">
        <f>Q83</f>
        <v>9180</v>
      </c>
      <c r="H83" s="27">
        <f>I83+N83+J83</f>
        <v>12000</v>
      </c>
      <c r="I83" s="37">
        <f>L83</f>
        <v>1620</v>
      </c>
      <c r="J83" s="37">
        <f>M83</f>
        <v>1200</v>
      </c>
      <c r="K83" s="27"/>
      <c r="L83" s="37">
        <v>1620</v>
      </c>
      <c r="M83" s="37">
        <v>1200</v>
      </c>
      <c r="N83" s="27">
        <f>Q83</f>
        <v>9180</v>
      </c>
      <c r="O83" s="28"/>
      <c r="P83" s="28"/>
      <c r="Q83" s="27">
        <v>9180</v>
      </c>
    </row>
    <row r="84" spans="1:17" ht="11.25" customHeight="1">
      <c r="A84" s="126"/>
      <c r="B84" s="13"/>
      <c r="C84" s="14"/>
      <c r="D84" s="14"/>
      <c r="E84" s="15"/>
      <c r="F84" s="15"/>
      <c r="G84" s="16"/>
      <c r="H84" s="29"/>
      <c r="I84" s="38"/>
      <c r="J84" s="38"/>
      <c r="K84" s="12"/>
      <c r="L84" s="35"/>
      <c r="M84" s="38"/>
      <c r="N84" s="29"/>
      <c r="O84" s="12"/>
      <c r="P84" s="12"/>
      <c r="Q84" s="29"/>
    </row>
    <row r="85" spans="1:17" ht="14.25" customHeight="1">
      <c r="A85" s="70"/>
      <c r="B85" s="59"/>
      <c r="C85" s="60"/>
      <c r="D85" s="60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2"/>
      <c r="P85" s="62"/>
      <c r="Q85" s="61"/>
    </row>
    <row r="86" spans="1:17" ht="14.25" customHeight="1">
      <c r="A86" s="132" t="s">
        <v>42</v>
      </c>
      <c r="B86" s="90" t="s">
        <v>20</v>
      </c>
      <c r="C86" s="116" t="s">
        <v>55</v>
      </c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8"/>
    </row>
    <row r="87" spans="1:17" ht="14.25" customHeight="1">
      <c r="A87" s="125"/>
      <c r="B87" s="90" t="s">
        <v>1</v>
      </c>
      <c r="C87" s="116" t="s">
        <v>56</v>
      </c>
      <c r="D87" s="117"/>
      <c r="E87" s="117"/>
      <c r="F87" s="117"/>
      <c r="G87" s="117"/>
      <c r="H87" s="117"/>
      <c r="I87" s="117"/>
      <c r="J87" s="117"/>
      <c r="K87" s="117"/>
      <c r="L87" s="117"/>
      <c r="M87" s="117"/>
      <c r="N87" s="117"/>
      <c r="O87" s="117"/>
      <c r="P87" s="117"/>
      <c r="Q87" s="118"/>
    </row>
    <row r="88" spans="1:17" ht="18" customHeight="1">
      <c r="A88" s="125"/>
      <c r="B88" s="91" t="s">
        <v>15</v>
      </c>
      <c r="C88" s="119" t="s">
        <v>54</v>
      </c>
      <c r="D88" s="120"/>
      <c r="E88" s="121" t="s">
        <v>89</v>
      </c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3"/>
    </row>
    <row r="89" spans="1:17" ht="14.25" customHeight="1">
      <c r="A89" s="125"/>
      <c r="B89" s="109" t="s">
        <v>16</v>
      </c>
      <c r="C89" s="92"/>
      <c r="D89" s="92"/>
      <c r="E89" s="93">
        <v>92203</v>
      </c>
      <c r="F89" s="93">
        <f>SUM(F90:F91)</f>
        <v>0</v>
      </c>
      <c r="G89" s="93">
        <v>92203</v>
      </c>
      <c r="H89" s="93">
        <f>SUM(H90:H91)</f>
        <v>57918</v>
      </c>
      <c r="I89" s="99"/>
      <c r="J89" s="99">
        <f>J90</f>
        <v>0</v>
      </c>
      <c r="K89" s="94"/>
      <c r="L89" s="99"/>
      <c r="M89" s="99">
        <f>M90</f>
        <v>0</v>
      </c>
      <c r="N89" s="94">
        <f>N90</f>
        <v>57918</v>
      </c>
      <c r="O89" s="94"/>
      <c r="P89" s="94"/>
      <c r="Q89" s="94">
        <f>Q90</f>
        <v>57918</v>
      </c>
    </row>
    <row r="90" spans="1:17" ht="14.25" customHeight="1">
      <c r="A90" s="125"/>
      <c r="B90" s="101" t="s">
        <v>85</v>
      </c>
      <c r="C90" s="95"/>
      <c r="D90" s="95"/>
      <c r="E90" s="96">
        <f>F90+G90</f>
        <v>57918</v>
      </c>
      <c r="F90" s="96">
        <f>I89+J89</f>
        <v>0</v>
      </c>
      <c r="G90" s="96">
        <f>Q90</f>
        <v>57918</v>
      </c>
      <c r="H90" s="97">
        <f>I90+N90+J90</f>
        <v>57918</v>
      </c>
      <c r="I90" s="100"/>
      <c r="J90" s="100">
        <f>M90</f>
        <v>0</v>
      </c>
      <c r="K90" s="97"/>
      <c r="L90" s="100"/>
      <c r="M90" s="100"/>
      <c r="N90" s="97">
        <f>Q90</f>
        <v>57918</v>
      </c>
      <c r="O90" s="98"/>
      <c r="P90" s="98"/>
      <c r="Q90" s="97">
        <v>57918</v>
      </c>
    </row>
    <row r="91" spans="1:17" ht="14.25" customHeight="1">
      <c r="A91" s="126"/>
      <c r="B91" s="13">
        <v>2020</v>
      </c>
      <c r="C91" s="14"/>
      <c r="D91" s="14"/>
      <c r="E91" s="15">
        <f>G91</f>
        <v>24785</v>
      </c>
      <c r="F91" s="15"/>
      <c r="G91" s="15">
        <v>24785</v>
      </c>
      <c r="H91" s="29"/>
      <c r="I91" s="38"/>
      <c r="J91" s="38"/>
      <c r="K91" s="29"/>
      <c r="L91" s="38"/>
      <c r="M91" s="38"/>
      <c r="N91" s="29"/>
      <c r="O91" s="12"/>
      <c r="P91" s="12"/>
      <c r="Q91" s="29"/>
    </row>
    <row r="92" spans="1:17" ht="14.25" customHeight="1">
      <c r="A92" s="70"/>
      <c r="B92" s="59"/>
      <c r="C92" s="60"/>
      <c r="D92" s="60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2"/>
      <c r="P92" s="62"/>
      <c r="Q92" s="61"/>
    </row>
    <row r="93" spans="1:17" ht="14.25" customHeight="1">
      <c r="A93" s="70"/>
      <c r="B93" s="59"/>
      <c r="C93" s="60"/>
      <c r="D93" s="60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2"/>
      <c r="P93" s="62"/>
      <c r="Q93" s="61"/>
    </row>
    <row r="94" spans="1:17" ht="15.75" customHeight="1">
      <c r="A94" s="132" t="s">
        <v>47</v>
      </c>
      <c r="B94" s="11" t="s">
        <v>20</v>
      </c>
      <c r="C94" s="116" t="s">
        <v>55</v>
      </c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8"/>
    </row>
    <row r="95" spans="1:17" ht="15.75" customHeight="1">
      <c r="A95" s="125"/>
      <c r="B95" s="11" t="s">
        <v>1</v>
      </c>
      <c r="C95" s="116" t="s">
        <v>56</v>
      </c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7"/>
      <c r="Q95" s="118"/>
    </row>
    <row r="96" spans="1:17" ht="18.75" customHeight="1">
      <c r="A96" s="125"/>
      <c r="B96" s="17" t="s">
        <v>15</v>
      </c>
      <c r="C96" s="119" t="s">
        <v>54</v>
      </c>
      <c r="D96" s="120"/>
      <c r="E96" s="121" t="s">
        <v>67</v>
      </c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3"/>
    </row>
    <row r="97" spans="1:17" ht="15.75" customHeight="1">
      <c r="A97" s="125"/>
      <c r="B97" s="41" t="s">
        <v>16</v>
      </c>
      <c r="C97" s="21"/>
      <c r="D97" s="21"/>
      <c r="E97" s="22">
        <v>88051</v>
      </c>
      <c r="F97" s="22">
        <f>SUM(F98:F99)</f>
        <v>0</v>
      </c>
      <c r="G97" s="22">
        <v>88051</v>
      </c>
      <c r="H97" s="22">
        <f>SUM(H98:H99)</f>
        <v>32975</v>
      </c>
      <c r="I97" s="36"/>
      <c r="J97" s="36">
        <f>J98</f>
        <v>0</v>
      </c>
      <c r="K97" s="23"/>
      <c r="L97" s="36"/>
      <c r="M97" s="36">
        <f>M98</f>
        <v>0</v>
      </c>
      <c r="N97" s="23">
        <f>N98</f>
        <v>32975</v>
      </c>
      <c r="O97" s="23"/>
      <c r="P97" s="23"/>
      <c r="Q97" s="23">
        <f>Q98</f>
        <v>32975</v>
      </c>
    </row>
    <row r="98" spans="1:17" ht="15.75" customHeight="1">
      <c r="A98" s="125"/>
      <c r="B98" s="40" t="s">
        <v>85</v>
      </c>
      <c r="C98" s="24"/>
      <c r="D98" s="24"/>
      <c r="E98" s="25">
        <f>F98+G98</f>
        <v>32975</v>
      </c>
      <c r="F98" s="25">
        <f>I97+J97</f>
        <v>0</v>
      </c>
      <c r="G98" s="26">
        <f>Q98</f>
        <v>32975</v>
      </c>
      <c r="H98" s="27">
        <f>I98+N98+J98</f>
        <v>32975</v>
      </c>
      <c r="I98" s="37"/>
      <c r="J98" s="37">
        <f>M98</f>
        <v>0</v>
      </c>
      <c r="K98" s="27"/>
      <c r="L98" s="37"/>
      <c r="M98" s="37"/>
      <c r="N98" s="27">
        <f>Q98</f>
        <v>32975</v>
      </c>
      <c r="O98" s="28"/>
      <c r="P98" s="28"/>
      <c r="Q98" s="27">
        <v>32975</v>
      </c>
    </row>
    <row r="99" spans="1:17" ht="15.75" customHeight="1">
      <c r="A99" s="126"/>
      <c r="B99" s="13"/>
      <c r="C99" s="14"/>
      <c r="D99" s="14"/>
      <c r="E99" s="15"/>
      <c r="F99" s="15"/>
      <c r="G99" s="16"/>
      <c r="H99" s="29"/>
      <c r="I99" s="38"/>
      <c r="J99" s="38"/>
      <c r="K99" s="29"/>
      <c r="L99" s="38"/>
      <c r="M99" s="38"/>
      <c r="N99" s="29"/>
      <c r="O99" s="12"/>
      <c r="P99" s="12"/>
      <c r="Q99" s="29"/>
    </row>
    <row r="100" spans="1:17" ht="6" customHeight="1">
      <c r="A100" s="58"/>
      <c r="B100" s="59"/>
      <c r="C100" s="60"/>
      <c r="D100" s="60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2"/>
      <c r="P100" s="62"/>
      <c r="Q100" s="61"/>
    </row>
    <row r="101" spans="1:17" ht="12" customHeight="1">
      <c r="A101" s="132" t="s">
        <v>48</v>
      </c>
      <c r="B101" s="11" t="s">
        <v>20</v>
      </c>
      <c r="C101" s="116" t="s">
        <v>55</v>
      </c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7"/>
      <c r="Q101" s="118"/>
    </row>
    <row r="102" spans="1:17" ht="14.25" customHeight="1">
      <c r="A102" s="125"/>
      <c r="B102" s="11" t="s">
        <v>1</v>
      </c>
      <c r="C102" s="116" t="s">
        <v>56</v>
      </c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7"/>
      <c r="Q102" s="118"/>
    </row>
    <row r="103" spans="1:17" ht="20.25" customHeight="1">
      <c r="A103" s="125"/>
      <c r="B103" s="17" t="s">
        <v>15</v>
      </c>
      <c r="C103" s="119" t="s">
        <v>54</v>
      </c>
      <c r="D103" s="120"/>
      <c r="E103" s="121" t="s">
        <v>83</v>
      </c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3"/>
    </row>
    <row r="104" spans="1:17" ht="15" customHeight="1">
      <c r="A104" s="125"/>
      <c r="B104" s="41" t="s">
        <v>16</v>
      </c>
      <c r="C104" s="21"/>
      <c r="D104" s="21"/>
      <c r="E104" s="22">
        <v>178119</v>
      </c>
      <c r="F104" s="22">
        <f>SUM(F105:F106)</f>
        <v>0</v>
      </c>
      <c r="G104" s="22">
        <v>178119</v>
      </c>
      <c r="H104" s="22">
        <f>SUM(H105:H106)</f>
        <v>28624</v>
      </c>
      <c r="I104" s="36"/>
      <c r="J104" s="36">
        <f>J105</f>
        <v>0</v>
      </c>
      <c r="K104" s="23"/>
      <c r="L104" s="36"/>
      <c r="M104" s="36">
        <f>M105</f>
        <v>0</v>
      </c>
      <c r="N104" s="23">
        <f>N105</f>
        <v>28624</v>
      </c>
      <c r="O104" s="23"/>
      <c r="P104" s="23"/>
      <c r="Q104" s="23">
        <f>Q105</f>
        <v>28624</v>
      </c>
    </row>
    <row r="105" spans="1:17" ht="12" customHeight="1">
      <c r="A105" s="125"/>
      <c r="B105" s="40" t="s">
        <v>85</v>
      </c>
      <c r="C105" s="24"/>
      <c r="D105" s="24"/>
      <c r="E105" s="25">
        <f>F105+G105</f>
        <v>28624</v>
      </c>
      <c r="F105" s="25">
        <f>I104+J104</f>
        <v>0</v>
      </c>
      <c r="G105" s="26">
        <f>Q105</f>
        <v>28624</v>
      </c>
      <c r="H105" s="27">
        <f>I105+N105+J105</f>
        <v>28624</v>
      </c>
      <c r="I105" s="37"/>
      <c r="J105" s="37">
        <f>M105</f>
        <v>0</v>
      </c>
      <c r="K105" s="27"/>
      <c r="L105" s="37"/>
      <c r="M105" s="37"/>
      <c r="N105" s="27">
        <f>Q105</f>
        <v>28624</v>
      </c>
      <c r="O105" s="28"/>
      <c r="P105" s="28"/>
      <c r="Q105" s="27">
        <v>28624</v>
      </c>
    </row>
    <row r="106" spans="1:17" ht="14.25" customHeight="1">
      <c r="A106" s="126"/>
      <c r="B106" s="13">
        <v>2020</v>
      </c>
      <c r="C106" s="14"/>
      <c r="D106" s="14"/>
      <c r="E106" s="15">
        <f>G106</f>
        <v>7000</v>
      </c>
      <c r="F106" s="15"/>
      <c r="G106" s="16">
        <v>7000</v>
      </c>
      <c r="H106" s="29"/>
      <c r="I106" s="38"/>
      <c r="J106" s="38"/>
      <c r="K106" s="29"/>
      <c r="L106" s="38"/>
      <c r="M106" s="38"/>
      <c r="N106" s="29"/>
      <c r="O106" s="12"/>
      <c r="P106" s="12"/>
      <c r="Q106" s="29"/>
    </row>
    <row r="107" spans="1:17" ht="6" customHeight="1">
      <c r="A107" s="104"/>
      <c r="B107" s="105"/>
      <c r="C107" s="106"/>
      <c r="D107" s="106"/>
      <c r="E107" s="107"/>
      <c r="F107" s="107"/>
      <c r="G107" s="56"/>
      <c r="H107" s="56"/>
      <c r="I107" s="56"/>
      <c r="J107" s="56"/>
      <c r="K107" s="56"/>
      <c r="L107" s="56"/>
      <c r="M107" s="56"/>
      <c r="N107" s="56"/>
      <c r="O107" s="57"/>
      <c r="P107" s="57"/>
      <c r="Q107" s="56"/>
    </row>
    <row r="108" spans="1:17" ht="12" customHeight="1">
      <c r="A108" s="132" t="s">
        <v>57</v>
      </c>
      <c r="B108" s="90" t="s">
        <v>20</v>
      </c>
      <c r="C108" s="116" t="s">
        <v>55</v>
      </c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8"/>
    </row>
    <row r="109" spans="1:17" ht="12" customHeight="1">
      <c r="A109" s="125"/>
      <c r="B109" s="90" t="s">
        <v>1</v>
      </c>
      <c r="C109" s="116" t="s">
        <v>56</v>
      </c>
      <c r="D109" s="117"/>
      <c r="E109" s="117"/>
      <c r="F109" s="117"/>
      <c r="G109" s="117"/>
      <c r="H109" s="117"/>
      <c r="I109" s="117"/>
      <c r="J109" s="117"/>
      <c r="K109" s="117"/>
      <c r="L109" s="117"/>
      <c r="M109" s="117"/>
      <c r="N109" s="117"/>
      <c r="O109" s="117"/>
      <c r="P109" s="117"/>
      <c r="Q109" s="118"/>
    </row>
    <row r="110" spans="1:17" ht="18.75" customHeight="1">
      <c r="A110" s="125"/>
      <c r="B110" s="91" t="s">
        <v>15</v>
      </c>
      <c r="C110" s="119" t="s">
        <v>54</v>
      </c>
      <c r="D110" s="120"/>
      <c r="E110" s="121" t="s">
        <v>68</v>
      </c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3"/>
    </row>
    <row r="111" spans="1:17" ht="12" customHeight="1">
      <c r="A111" s="125"/>
      <c r="B111" s="102" t="s">
        <v>16</v>
      </c>
      <c r="C111" s="92"/>
      <c r="D111" s="92"/>
      <c r="E111" s="93">
        <v>163321</v>
      </c>
      <c r="F111" s="93">
        <f>SUM(F112:F113)</f>
        <v>0</v>
      </c>
      <c r="G111" s="93">
        <v>163321</v>
      </c>
      <c r="H111" s="93">
        <f>SUM(H112:H113)</f>
        <v>63164</v>
      </c>
      <c r="I111" s="99"/>
      <c r="J111" s="99">
        <f>J112</f>
        <v>0</v>
      </c>
      <c r="K111" s="94"/>
      <c r="L111" s="99"/>
      <c r="M111" s="99">
        <f>M112</f>
        <v>0</v>
      </c>
      <c r="N111" s="94">
        <f>N112</f>
        <v>63164</v>
      </c>
      <c r="O111" s="94"/>
      <c r="P111" s="94"/>
      <c r="Q111" s="94">
        <f>Q112</f>
        <v>63164</v>
      </c>
    </row>
    <row r="112" spans="1:17" ht="12" customHeight="1">
      <c r="A112" s="125"/>
      <c r="B112" s="101" t="s">
        <v>85</v>
      </c>
      <c r="C112" s="95"/>
      <c r="D112" s="95"/>
      <c r="E112" s="96">
        <f>F112+G112</f>
        <v>63164</v>
      </c>
      <c r="F112" s="96">
        <f>I111+J111</f>
        <v>0</v>
      </c>
      <c r="G112" s="26">
        <f>Q112</f>
        <v>63164</v>
      </c>
      <c r="H112" s="97">
        <f>I112+N112+J112</f>
        <v>63164</v>
      </c>
      <c r="I112" s="100"/>
      <c r="J112" s="100">
        <f>M112</f>
        <v>0</v>
      </c>
      <c r="K112" s="97"/>
      <c r="L112" s="100"/>
      <c r="M112" s="100"/>
      <c r="N112" s="97">
        <f>Q112</f>
        <v>63164</v>
      </c>
      <c r="O112" s="98"/>
      <c r="P112" s="98"/>
      <c r="Q112" s="97">
        <v>63164</v>
      </c>
    </row>
    <row r="113" spans="1:17" ht="12" customHeight="1">
      <c r="A113" s="126"/>
      <c r="B113" s="13">
        <v>2020</v>
      </c>
      <c r="C113" s="14"/>
      <c r="D113" s="14"/>
      <c r="E113" s="15">
        <f>G113</f>
        <v>25000</v>
      </c>
      <c r="F113" s="15"/>
      <c r="G113" s="16">
        <v>25000</v>
      </c>
      <c r="H113" s="29"/>
      <c r="I113" s="38"/>
      <c r="J113" s="38"/>
      <c r="K113" s="29"/>
      <c r="L113" s="38"/>
      <c r="M113" s="38"/>
      <c r="N113" s="29"/>
      <c r="O113" s="12"/>
      <c r="P113" s="12"/>
      <c r="Q113" s="29"/>
    </row>
    <row r="114" spans="1:17" ht="6" customHeight="1">
      <c r="A114" s="58"/>
      <c r="B114" s="59"/>
      <c r="C114" s="60"/>
      <c r="D114" s="60"/>
      <c r="E114" s="61"/>
      <c r="F114" s="61"/>
      <c r="G114" s="61"/>
      <c r="H114" s="61"/>
      <c r="I114" s="61"/>
      <c r="J114" s="61"/>
      <c r="K114" s="61"/>
      <c r="L114" s="61"/>
      <c r="M114" s="61"/>
      <c r="N114" s="61"/>
      <c r="O114" s="62"/>
      <c r="P114" s="62"/>
      <c r="Q114" s="61"/>
    </row>
    <row r="115" spans="1:17" ht="12.75">
      <c r="A115" s="132" t="s">
        <v>58</v>
      </c>
      <c r="B115" s="90" t="s">
        <v>20</v>
      </c>
      <c r="C115" s="116" t="s">
        <v>35</v>
      </c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7"/>
      <c r="O115" s="117"/>
      <c r="P115" s="117"/>
      <c r="Q115" s="118"/>
    </row>
    <row r="116" spans="1:17" ht="12.75">
      <c r="A116" s="125"/>
      <c r="B116" s="90" t="s">
        <v>1</v>
      </c>
      <c r="C116" s="116" t="s">
        <v>71</v>
      </c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7"/>
      <c r="O116" s="117"/>
      <c r="P116" s="117"/>
      <c r="Q116" s="118"/>
    </row>
    <row r="117" spans="1:17" ht="18">
      <c r="A117" s="125"/>
      <c r="B117" s="91" t="s">
        <v>15</v>
      </c>
      <c r="C117" s="119" t="s">
        <v>54</v>
      </c>
      <c r="D117" s="120"/>
      <c r="E117" s="121" t="s">
        <v>69</v>
      </c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3"/>
    </row>
    <row r="118" spans="1:17" ht="11.25" customHeight="1">
      <c r="A118" s="125"/>
      <c r="B118" s="109" t="s">
        <v>16</v>
      </c>
      <c r="C118" s="92"/>
      <c r="D118" s="92"/>
      <c r="E118" s="93">
        <v>101091</v>
      </c>
      <c r="F118" s="93">
        <v>16586</v>
      </c>
      <c r="G118" s="93">
        <v>84505</v>
      </c>
      <c r="H118" s="103">
        <f>SUM(H119:H119)</f>
        <v>5994</v>
      </c>
      <c r="I118" s="99">
        <f>I119</f>
        <v>3274</v>
      </c>
      <c r="J118" s="99">
        <f>J119</f>
        <v>1360</v>
      </c>
      <c r="K118" s="94"/>
      <c r="L118" s="99">
        <f>L119</f>
        <v>3274</v>
      </c>
      <c r="M118" s="99">
        <f>M119</f>
        <v>1360</v>
      </c>
      <c r="N118" s="94">
        <f>N119</f>
        <v>1360</v>
      </c>
      <c r="O118" s="94"/>
      <c r="P118" s="94"/>
      <c r="Q118" s="94">
        <f>Q119</f>
        <v>1360</v>
      </c>
    </row>
    <row r="119" spans="1:17" ht="11.25" customHeight="1">
      <c r="A119" s="126"/>
      <c r="B119" s="90" t="s">
        <v>85</v>
      </c>
      <c r="C119" s="110"/>
      <c r="D119" s="110"/>
      <c r="E119" s="111">
        <f>F119+G119</f>
        <v>5994</v>
      </c>
      <c r="F119" s="111">
        <f>I118+J118</f>
        <v>4634</v>
      </c>
      <c r="G119" s="112">
        <f>Q119</f>
        <v>1360</v>
      </c>
      <c r="H119" s="113">
        <f>I119+N119+J119</f>
        <v>5994</v>
      </c>
      <c r="I119" s="114">
        <f>L119</f>
        <v>3274</v>
      </c>
      <c r="J119" s="114">
        <f>M119</f>
        <v>1360</v>
      </c>
      <c r="K119" s="113"/>
      <c r="L119" s="114">
        <v>3274</v>
      </c>
      <c r="M119" s="114">
        <v>1360</v>
      </c>
      <c r="N119" s="113">
        <f>Q119</f>
        <v>1360</v>
      </c>
      <c r="O119" s="115"/>
      <c r="P119" s="115"/>
      <c r="Q119" s="113">
        <v>1360</v>
      </c>
    </row>
    <row r="120" spans="1:17" ht="15.75" customHeight="1">
      <c r="A120" s="53"/>
      <c r="B120" s="54"/>
      <c r="C120" s="55"/>
      <c r="D120" s="55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7"/>
      <c r="P120" s="57"/>
      <c r="Q120" s="56"/>
    </row>
    <row r="121" spans="1:17" ht="12.75">
      <c r="A121" s="132" t="s">
        <v>65</v>
      </c>
      <c r="B121" s="11" t="s">
        <v>20</v>
      </c>
      <c r="C121" s="116" t="s">
        <v>55</v>
      </c>
      <c r="D121" s="117"/>
      <c r="E121" s="117"/>
      <c r="F121" s="117"/>
      <c r="G121" s="117"/>
      <c r="H121" s="117"/>
      <c r="I121" s="117"/>
      <c r="J121" s="117"/>
      <c r="K121" s="117"/>
      <c r="L121" s="117"/>
      <c r="M121" s="117"/>
      <c r="N121" s="117"/>
      <c r="O121" s="117"/>
      <c r="P121" s="117"/>
      <c r="Q121" s="118"/>
    </row>
    <row r="122" spans="1:17" ht="12.75">
      <c r="A122" s="125"/>
      <c r="B122" s="11" t="s">
        <v>1</v>
      </c>
      <c r="C122" s="116" t="s">
        <v>81</v>
      </c>
      <c r="D122" s="117"/>
      <c r="E122" s="117"/>
      <c r="F122" s="117"/>
      <c r="G122" s="117"/>
      <c r="H122" s="117"/>
      <c r="I122" s="117"/>
      <c r="J122" s="117"/>
      <c r="K122" s="117"/>
      <c r="L122" s="117"/>
      <c r="M122" s="117"/>
      <c r="N122" s="117"/>
      <c r="O122" s="117"/>
      <c r="P122" s="117"/>
      <c r="Q122" s="118"/>
    </row>
    <row r="123" spans="1:17" ht="18">
      <c r="A123" s="125"/>
      <c r="B123" s="17" t="s">
        <v>15</v>
      </c>
      <c r="C123" s="119" t="s">
        <v>54</v>
      </c>
      <c r="D123" s="120"/>
      <c r="E123" s="121" t="s">
        <v>82</v>
      </c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3"/>
    </row>
    <row r="124" spans="1:17" ht="12.75">
      <c r="A124" s="125"/>
      <c r="B124" s="41" t="s">
        <v>16</v>
      </c>
      <c r="C124" s="21"/>
      <c r="D124" s="21"/>
      <c r="E124" s="22">
        <v>110168</v>
      </c>
      <c r="F124" s="22">
        <f>SUM(F125:F126)</f>
        <v>0</v>
      </c>
      <c r="G124" s="22">
        <v>110168</v>
      </c>
      <c r="H124" s="22">
        <f>SUM(H125:H126)</f>
        <v>102196</v>
      </c>
      <c r="I124" s="36">
        <f>I125</f>
        <v>0</v>
      </c>
      <c r="J124" s="36">
        <f>J125</f>
        <v>0</v>
      </c>
      <c r="K124" s="23"/>
      <c r="L124" s="36">
        <f>L125</f>
        <v>0</v>
      </c>
      <c r="M124" s="36">
        <f>M125</f>
        <v>0</v>
      </c>
      <c r="N124" s="23">
        <f>N125</f>
        <v>102196</v>
      </c>
      <c r="O124" s="23"/>
      <c r="P124" s="23"/>
      <c r="Q124" s="23">
        <f>Q125</f>
        <v>102196</v>
      </c>
    </row>
    <row r="125" spans="1:17" ht="12.75">
      <c r="A125" s="125"/>
      <c r="B125" s="40" t="s">
        <v>85</v>
      </c>
      <c r="C125" s="24"/>
      <c r="D125" s="24"/>
      <c r="E125" s="25">
        <f>F125+G125</f>
        <v>102196</v>
      </c>
      <c r="F125" s="25">
        <f>I124+J124</f>
        <v>0</v>
      </c>
      <c r="G125" s="26">
        <f>Q125</f>
        <v>102196</v>
      </c>
      <c r="H125" s="27">
        <f>I125+N125+J125</f>
        <v>102196</v>
      </c>
      <c r="I125" s="37">
        <f>L125</f>
        <v>0</v>
      </c>
      <c r="J125" s="37">
        <f>M125</f>
        <v>0</v>
      </c>
      <c r="K125" s="27"/>
      <c r="L125" s="37"/>
      <c r="M125" s="37"/>
      <c r="N125" s="27">
        <f>Q125</f>
        <v>102196</v>
      </c>
      <c r="O125" s="28"/>
      <c r="P125" s="28"/>
      <c r="Q125" s="27">
        <v>102196</v>
      </c>
    </row>
    <row r="126" spans="1:17" ht="12.75">
      <c r="A126" s="126"/>
      <c r="B126" s="13">
        <v>2020</v>
      </c>
      <c r="C126" s="14"/>
      <c r="D126" s="14"/>
      <c r="E126" s="15">
        <f>G126</f>
        <v>7972</v>
      </c>
      <c r="F126" s="15"/>
      <c r="G126" s="16">
        <v>7972</v>
      </c>
      <c r="H126" s="29"/>
      <c r="I126" s="38"/>
      <c r="J126" s="38"/>
      <c r="K126" s="29"/>
      <c r="L126" s="38"/>
      <c r="M126" s="38"/>
      <c r="N126" s="29"/>
      <c r="O126" s="12"/>
      <c r="P126" s="12"/>
      <c r="Q126" s="29"/>
    </row>
    <row r="127" spans="1:17" ht="6.75" customHeight="1">
      <c r="A127" s="70"/>
      <c r="B127" s="59"/>
      <c r="C127" s="60"/>
      <c r="D127" s="60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2"/>
      <c r="P127" s="62"/>
      <c r="Q127" s="61"/>
    </row>
    <row r="128" spans="1:17" ht="12.75">
      <c r="A128" s="132" t="s">
        <v>60</v>
      </c>
      <c r="B128" s="11" t="s">
        <v>20</v>
      </c>
      <c r="C128" s="116" t="s">
        <v>35</v>
      </c>
      <c r="D128" s="117"/>
      <c r="E128" s="117"/>
      <c r="F128" s="117"/>
      <c r="G128" s="117"/>
      <c r="H128" s="117"/>
      <c r="I128" s="117"/>
      <c r="J128" s="117"/>
      <c r="K128" s="117"/>
      <c r="L128" s="117"/>
      <c r="M128" s="117"/>
      <c r="N128" s="117"/>
      <c r="O128" s="117"/>
      <c r="P128" s="117"/>
      <c r="Q128" s="118"/>
    </row>
    <row r="129" spans="1:17" ht="12.75">
      <c r="A129" s="125"/>
      <c r="B129" s="11" t="s">
        <v>14</v>
      </c>
      <c r="C129" s="116" t="s">
        <v>72</v>
      </c>
      <c r="D129" s="117"/>
      <c r="E129" s="117"/>
      <c r="F129" s="117"/>
      <c r="G129" s="117"/>
      <c r="H129" s="117"/>
      <c r="I129" s="117"/>
      <c r="J129" s="117"/>
      <c r="K129" s="117"/>
      <c r="L129" s="117"/>
      <c r="M129" s="117"/>
      <c r="N129" s="117"/>
      <c r="O129" s="117"/>
      <c r="P129" s="117"/>
      <c r="Q129" s="118"/>
    </row>
    <row r="130" spans="1:17" ht="12.75">
      <c r="A130" s="125"/>
      <c r="B130" s="11" t="s">
        <v>22</v>
      </c>
      <c r="C130" s="116" t="s">
        <v>73</v>
      </c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1"/>
    </row>
    <row r="131" spans="1:17" ht="18">
      <c r="A131" s="125"/>
      <c r="B131" s="17" t="s">
        <v>15</v>
      </c>
      <c r="C131" s="158" t="s">
        <v>80</v>
      </c>
      <c r="D131" s="159"/>
      <c r="E131" s="158" t="s">
        <v>74</v>
      </c>
      <c r="F131" s="162"/>
      <c r="G131" s="162"/>
      <c r="H131" s="162"/>
      <c r="I131" s="162"/>
      <c r="J131" s="162"/>
      <c r="K131" s="162"/>
      <c r="L131" s="162"/>
      <c r="M131" s="162"/>
      <c r="N131" s="162"/>
      <c r="O131" s="162"/>
      <c r="P131" s="162"/>
      <c r="Q131" s="159"/>
    </row>
    <row r="132" spans="1:17" ht="12.75">
      <c r="A132" s="125"/>
      <c r="B132" s="41" t="s">
        <v>16</v>
      </c>
      <c r="C132" s="21"/>
      <c r="D132" s="21"/>
      <c r="E132" s="22">
        <v>1218536</v>
      </c>
      <c r="F132" s="22">
        <v>186558</v>
      </c>
      <c r="G132" s="22">
        <v>1031978</v>
      </c>
      <c r="H132" s="22">
        <f>SUM(H133:H135)</f>
        <v>618789</v>
      </c>
      <c r="I132" s="36">
        <f>I133</f>
        <v>94737</v>
      </c>
      <c r="J132" s="36">
        <f>J133</f>
        <v>0</v>
      </c>
      <c r="K132" s="23"/>
      <c r="L132" s="36">
        <f>L133</f>
        <v>94737</v>
      </c>
      <c r="M132" s="36">
        <f>M133</f>
        <v>0</v>
      </c>
      <c r="N132" s="23">
        <f>N133</f>
        <v>524052</v>
      </c>
      <c r="O132" s="23"/>
      <c r="P132" s="23"/>
      <c r="Q132" s="23">
        <f>Q133</f>
        <v>524052</v>
      </c>
    </row>
    <row r="133" spans="1:17" ht="12.75">
      <c r="A133" s="125"/>
      <c r="B133" s="40" t="s">
        <v>85</v>
      </c>
      <c r="C133" s="24"/>
      <c r="D133" s="24"/>
      <c r="E133" s="25">
        <f>F133+G133</f>
        <v>618789</v>
      </c>
      <c r="F133" s="25">
        <f>I132+J132</f>
        <v>94737</v>
      </c>
      <c r="G133" s="26">
        <f>Q133</f>
        <v>524052</v>
      </c>
      <c r="H133" s="27">
        <f>I133+N133+J133</f>
        <v>618789</v>
      </c>
      <c r="I133" s="37">
        <f>L133</f>
        <v>94737</v>
      </c>
      <c r="J133" s="37">
        <f>M133</f>
        <v>0</v>
      </c>
      <c r="K133" s="27"/>
      <c r="L133" s="37">
        <v>94737</v>
      </c>
      <c r="M133" s="37"/>
      <c r="N133" s="27">
        <f>Q133</f>
        <v>524052</v>
      </c>
      <c r="O133" s="28"/>
      <c r="P133" s="28"/>
      <c r="Q133" s="27">
        <v>524052</v>
      </c>
    </row>
    <row r="134" spans="1:17" ht="12.75">
      <c r="A134" s="125"/>
      <c r="B134" s="41">
        <v>2020</v>
      </c>
      <c r="C134" s="83"/>
      <c r="D134" s="83"/>
      <c r="E134" s="84">
        <f>F134+G134</f>
        <v>360616</v>
      </c>
      <c r="F134" s="84">
        <v>55210</v>
      </c>
      <c r="G134" s="85">
        <v>305406</v>
      </c>
      <c r="H134" s="86"/>
      <c r="I134" s="87"/>
      <c r="J134" s="87"/>
      <c r="K134" s="86"/>
      <c r="L134" s="87"/>
      <c r="M134" s="87"/>
      <c r="N134" s="86"/>
      <c r="O134" s="88"/>
      <c r="P134" s="88"/>
      <c r="Q134" s="86"/>
    </row>
    <row r="135" spans="1:17" ht="12.75">
      <c r="A135" s="126"/>
      <c r="B135" s="13">
        <v>2021</v>
      </c>
      <c r="C135" s="14"/>
      <c r="D135" s="14"/>
      <c r="E135" s="72">
        <f>G135+F135</f>
        <v>239131</v>
      </c>
      <c r="F135" s="15">
        <v>36611</v>
      </c>
      <c r="G135" s="16">
        <v>202520</v>
      </c>
      <c r="H135" s="29"/>
      <c r="I135" s="38"/>
      <c r="J135" s="38"/>
      <c r="K135" s="29"/>
      <c r="L135" s="38"/>
      <c r="M135" s="38"/>
      <c r="N135" s="29"/>
      <c r="O135" s="12"/>
      <c r="P135" s="12"/>
      <c r="Q135" s="29"/>
    </row>
    <row r="136" spans="1:17" ht="6" customHeight="1">
      <c r="A136" s="53"/>
      <c r="B136" s="54"/>
      <c r="C136" s="55"/>
      <c r="D136" s="55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7"/>
      <c r="P136" s="57"/>
      <c r="Q136" s="56"/>
    </row>
    <row r="137" spans="1:17" ht="15" customHeight="1">
      <c r="A137" s="132" t="s">
        <v>66</v>
      </c>
      <c r="B137" s="11" t="s">
        <v>20</v>
      </c>
      <c r="C137" s="116" t="s">
        <v>35</v>
      </c>
      <c r="D137" s="117"/>
      <c r="E137" s="117"/>
      <c r="F137" s="117"/>
      <c r="G137" s="117"/>
      <c r="H137" s="117"/>
      <c r="I137" s="117"/>
      <c r="J137" s="117"/>
      <c r="K137" s="117"/>
      <c r="L137" s="117"/>
      <c r="M137" s="117"/>
      <c r="N137" s="117"/>
      <c r="O137" s="117"/>
      <c r="P137" s="117"/>
      <c r="Q137" s="118"/>
    </row>
    <row r="138" spans="1:17" ht="15" customHeight="1">
      <c r="A138" s="125"/>
      <c r="B138" s="11" t="s">
        <v>14</v>
      </c>
      <c r="C138" s="116" t="s">
        <v>61</v>
      </c>
      <c r="D138" s="117"/>
      <c r="E138" s="117"/>
      <c r="F138" s="117"/>
      <c r="G138" s="117"/>
      <c r="H138" s="117"/>
      <c r="I138" s="117"/>
      <c r="J138" s="117"/>
      <c r="K138" s="117"/>
      <c r="L138" s="117"/>
      <c r="M138" s="117"/>
      <c r="N138" s="117"/>
      <c r="O138" s="117"/>
      <c r="P138" s="117"/>
      <c r="Q138" s="118"/>
    </row>
    <row r="139" spans="1:17" ht="13.5" customHeight="1">
      <c r="A139" s="125"/>
      <c r="B139" s="11" t="s">
        <v>22</v>
      </c>
      <c r="C139" s="73"/>
      <c r="D139" s="117" t="s">
        <v>62</v>
      </c>
      <c r="E139" s="130"/>
      <c r="F139" s="130"/>
      <c r="G139" s="130"/>
      <c r="H139" s="130"/>
      <c r="I139" s="130"/>
      <c r="J139" s="130"/>
      <c r="K139" s="130"/>
      <c r="L139" s="130"/>
      <c r="M139" s="130"/>
      <c r="N139" s="130"/>
      <c r="O139" s="130"/>
      <c r="P139" s="130"/>
      <c r="Q139" s="131"/>
    </row>
    <row r="140" spans="1:17" ht="18.75" customHeight="1">
      <c r="A140" s="125"/>
      <c r="B140" s="17" t="s">
        <v>15</v>
      </c>
      <c r="C140" s="119" t="s">
        <v>63</v>
      </c>
      <c r="D140" s="120"/>
      <c r="E140" s="121" t="s">
        <v>64</v>
      </c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3"/>
    </row>
    <row r="141" spans="1:17" ht="15" customHeight="1">
      <c r="A141" s="125"/>
      <c r="B141" s="41" t="s">
        <v>16</v>
      </c>
      <c r="C141" s="21"/>
      <c r="D141" s="21"/>
      <c r="E141" s="22">
        <v>129150</v>
      </c>
      <c r="F141" s="22">
        <f>SUM(F142:F143)</f>
        <v>15000</v>
      </c>
      <c r="G141" s="22">
        <v>114150</v>
      </c>
      <c r="H141" s="22">
        <f>SUM(H142:H143)</f>
        <v>62581</v>
      </c>
      <c r="I141" s="36">
        <f>I142</f>
        <v>0</v>
      </c>
      <c r="J141" s="36">
        <f>J142</f>
        <v>15000</v>
      </c>
      <c r="K141" s="23"/>
      <c r="L141" s="36">
        <f>L142</f>
        <v>0</v>
      </c>
      <c r="M141" s="36">
        <f>M142</f>
        <v>15000</v>
      </c>
      <c r="N141" s="23">
        <f>N142</f>
        <v>47581</v>
      </c>
      <c r="O141" s="23"/>
      <c r="P141" s="23"/>
      <c r="Q141" s="23">
        <f>Q142</f>
        <v>47581</v>
      </c>
    </row>
    <row r="142" spans="1:17" ht="15" customHeight="1">
      <c r="A142" s="125"/>
      <c r="B142" s="40" t="s">
        <v>85</v>
      </c>
      <c r="C142" s="24"/>
      <c r="D142" s="24"/>
      <c r="E142" s="25">
        <f>F142+G142</f>
        <v>62581</v>
      </c>
      <c r="F142" s="25">
        <f>I141+J141</f>
        <v>15000</v>
      </c>
      <c r="G142" s="26">
        <f>Q142</f>
        <v>47581</v>
      </c>
      <c r="H142" s="27">
        <f>I142+N142+J142</f>
        <v>62581</v>
      </c>
      <c r="I142" s="37">
        <f>L142</f>
        <v>0</v>
      </c>
      <c r="J142" s="37">
        <f>M142</f>
        <v>15000</v>
      </c>
      <c r="K142" s="27"/>
      <c r="L142" s="37"/>
      <c r="M142" s="37">
        <v>15000</v>
      </c>
      <c r="N142" s="27">
        <f>Q142</f>
        <v>47581</v>
      </c>
      <c r="O142" s="28"/>
      <c r="P142" s="28"/>
      <c r="Q142" s="27">
        <v>47581</v>
      </c>
    </row>
    <row r="143" spans="1:17" ht="7.5" customHeight="1">
      <c r="A143" s="126"/>
      <c r="B143" s="13"/>
      <c r="C143" s="14"/>
      <c r="D143" s="14"/>
      <c r="E143" s="15"/>
      <c r="F143" s="15"/>
      <c r="G143" s="16"/>
      <c r="H143" s="29"/>
      <c r="I143" s="38"/>
      <c r="J143" s="38"/>
      <c r="K143" s="29"/>
      <c r="L143" s="38"/>
      <c r="M143" s="38"/>
      <c r="N143" s="29"/>
      <c r="O143" s="12"/>
      <c r="P143" s="12"/>
      <c r="Q143" s="29"/>
    </row>
    <row r="144" spans="1:17" ht="15.75" customHeight="1">
      <c r="A144" s="53"/>
      <c r="B144" s="54"/>
      <c r="C144" s="55"/>
      <c r="D144" s="55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7"/>
      <c r="P144" s="57"/>
      <c r="Q144" s="56"/>
    </row>
    <row r="145" spans="1:17" ht="15" customHeight="1" hidden="1">
      <c r="A145" s="70"/>
      <c r="B145" s="59"/>
      <c r="C145" s="60"/>
      <c r="D145" s="60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2"/>
      <c r="P145" s="62"/>
      <c r="Q145" s="61"/>
    </row>
    <row r="146" spans="1:17" ht="29.25" customHeight="1">
      <c r="A146" s="70"/>
      <c r="B146" s="59"/>
      <c r="C146" s="60"/>
      <c r="D146" s="60"/>
      <c r="E146" s="61"/>
      <c r="F146" s="61"/>
      <c r="G146" s="61"/>
      <c r="H146" s="61"/>
      <c r="I146" s="61"/>
      <c r="J146" s="61"/>
      <c r="K146" s="61"/>
      <c r="L146" s="61"/>
      <c r="M146" s="61"/>
      <c r="N146" s="61"/>
      <c r="O146" s="62"/>
      <c r="P146" s="62"/>
      <c r="Q146" s="61"/>
    </row>
    <row r="147" spans="1:17" ht="15" customHeight="1">
      <c r="A147" s="70"/>
      <c r="B147" s="59"/>
      <c r="C147" s="60"/>
      <c r="D147" s="60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2"/>
      <c r="P147" s="62"/>
      <c r="Q147" s="61"/>
    </row>
    <row r="148" spans="1:17" ht="11.25" customHeight="1">
      <c r="A148" s="124" t="s">
        <v>91</v>
      </c>
      <c r="B148" s="75" t="s">
        <v>20</v>
      </c>
      <c r="C148" s="127" t="s">
        <v>75</v>
      </c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9"/>
    </row>
    <row r="149" spans="1:17" ht="12" customHeight="1">
      <c r="A149" s="125"/>
      <c r="B149" s="11" t="s">
        <v>14</v>
      </c>
      <c r="C149" s="116" t="s">
        <v>76</v>
      </c>
      <c r="D149" s="117"/>
      <c r="E149" s="117"/>
      <c r="F149" s="117"/>
      <c r="G149" s="117"/>
      <c r="H149" s="117"/>
      <c r="I149" s="117"/>
      <c r="J149" s="117"/>
      <c r="K149" s="117"/>
      <c r="L149" s="117"/>
      <c r="M149" s="117"/>
      <c r="N149" s="117"/>
      <c r="O149" s="117"/>
      <c r="P149" s="117"/>
      <c r="Q149" s="118"/>
    </row>
    <row r="150" spans="1:17" ht="15" customHeight="1">
      <c r="A150" s="125"/>
      <c r="B150" s="11" t="s">
        <v>22</v>
      </c>
      <c r="C150" s="71"/>
      <c r="D150" s="117" t="s">
        <v>77</v>
      </c>
      <c r="E150" s="130"/>
      <c r="F150" s="130"/>
      <c r="G150" s="130"/>
      <c r="H150" s="130"/>
      <c r="I150" s="130"/>
      <c r="J150" s="130"/>
      <c r="K150" s="130"/>
      <c r="L150" s="130"/>
      <c r="M150" s="130"/>
      <c r="N150" s="130"/>
      <c r="O150" s="130"/>
      <c r="P150" s="130"/>
      <c r="Q150" s="131"/>
    </row>
    <row r="151" spans="1:17" ht="18.75" customHeight="1">
      <c r="A151" s="125"/>
      <c r="B151" s="17" t="s">
        <v>15</v>
      </c>
      <c r="C151" s="119" t="s">
        <v>78</v>
      </c>
      <c r="D151" s="120"/>
      <c r="E151" s="121" t="s">
        <v>70</v>
      </c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3"/>
    </row>
    <row r="152" spans="1:17" ht="15" customHeight="1">
      <c r="A152" s="125"/>
      <c r="B152" s="41" t="s">
        <v>16</v>
      </c>
      <c r="C152" s="21"/>
      <c r="D152" s="21"/>
      <c r="E152" s="22">
        <v>100800</v>
      </c>
      <c r="F152" s="22"/>
      <c r="G152" s="22">
        <v>100800</v>
      </c>
      <c r="H152" s="22">
        <f>H153+H154</f>
        <v>63306</v>
      </c>
      <c r="I152" s="36"/>
      <c r="J152" s="36"/>
      <c r="K152" s="23"/>
      <c r="L152" s="36"/>
      <c r="M152" s="36"/>
      <c r="N152" s="23">
        <f>N153</f>
        <v>63306</v>
      </c>
      <c r="O152" s="23"/>
      <c r="P152" s="23"/>
      <c r="Q152" s="23">
        <f>Q153</f>
        <v>63306</v>
      </c>
    </row>
    <row r="153" spans="1:17" ht="13.5" customHeight="1">
      <c r="A153" s="125"/>
      <c r="B153" s="40" t="s">
        <v>85</v>
      </c>
      <c r="C153" s="24"/>
      <c r="D153" s="24"/>
      <c r="E153" s="25">
        <f>F153+G153</f>
        <v>63306</v>
      </c>
      <c r="F153" s="25"/>
      <c r="G153" s="26">
        <f>Q153</f>
        <v>63306</v>
      </c>
      <c r="H153" s="27">
        <f>I153+N153+J153</f>
        <v>63306</v>
      </c>
      <c r="I153" s="37"/>
      <c r="J153" s="37"/>
      <c r="K153" s="27"/>
      <c r="L153" s="37"/>
      <c r="M153" s="37"/>
      <c r="N153" s="27">
        <f>Q153</f>
        <v>63306</v>
      </c>
      <c r="O153" s="28"/>
      <c r="P153" s="28"/>
      <c r="Q153" s="27">
        <v>63306</v>
      </c>
    </row>
    <row r="154" spans="1:17" ht="15" customHeight="1">
      <c r="A154" s="126"/>
      <c r="B154" s="13"/>
      <c r="C154" s="14"/>
      <c r="D154" s="14"/>
      <c r="E154" s="15"/>
      <c r="F154" s="15"/>
      <c r="G154" s="16"/>
      <c r="H154" s="29"/>
      <c r="I154" s="38"/>
      <c r="J154" s="38"/>
      <c r="K154" s="12"/>
      <c r="L154" s="35"/>
      <c r="M154" s="38"/>
      <c r="N154" s="29"/>
      <c r="O154" s="12"/>
      <c r="P154" s="12"/>
      <c r="Q154" s="29"/>
    </row>
    <row r="155" spans="1:17" ht="8.25" customHeight="1">
      <c r="A155" s="66"/>
      <c r="B155" s="67"/>
      <c r="C155" s="68"/>
      <c r="D155" s="68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4"/>
      <c r="P155" s="64"/>
      <c r="Q155" s="63"/>
    </row>
    <row r="156" spans="1:17" ht="18.75" customHeight="1">
      <c r="A156" s="155" t="s">
        <v>43</v>
      </c>
      <c r="B156" s="122"/>
      <c r="C156" s="122"/>
      <c r="D156" s="123"/>
      <c r="E156" s="69">
        <f aca="true" t="shared" si="4" ref="E156:Q156">E14+E67</f>
        <v>3194529</v>
      </c>
      <c r="F156" s="69">
        <f>F14+F67</f>
        <v>443126</v>
      </c>
      <c r="G156" s="69">
        <f t="shared" si="4"/>
        <v>2751403</v>
      </c>
      <c r="H156" s="69">
        <f t="shared" si="4"/>
        <v>1081792</v>
      </c>
      <c r="I156" s="69">
        <f t="shared" si="4"/>
        <v>99631</v>
      </c>
      <c r="J156" s="69">
        <f t="shared" si="4"/>
        <v>44673</v>
      </c>
      <c r="K156" s="69">
        <f t="shared" si="4"/>
        <v>0</v>
      </c>
      <c r="L156" s="69">
        <f t="shared" si="4"/>
        <v>99631</v>
      </c>
      <c r="M156" s="69">
        <f t="shared" si="4"/>
        <v>44673</v>
      </c>
      <c r="N156" s="69">
        <f t="shared" si="4"/>
        <v>937488</v>
      </c>
      <c r="O156" s="69">
        <f t="shared" si="4"/>
        <v>0</v>
      </c>
      <c r="P156" s="69">
        <f t="shared" si="4"/>
        <v>0</v>
      </c>
      <c r="Q156" s="69">
        <f t="shared" si="4"/>
        <v>937488</v>
      </c>
    </row>
    <row r="157" spans="1:17" ht="3.75" customHeight="1">
      <c r="A157" s="30"/>
      <c r="B157" s="30"/>
      <c r="C157" s="30"/>
      <c r="D157" s="30"/>
      <c r="E157" s="30"/>
      <c r="F157" s="30" t="s">
        <v>29</v>
      </c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</row>
    <row r="158" spans="2:17" ht="21" customHeight="1">
      <c r="B158" s="156"/>
      <c r="C158" s="156"/>
      <c r="D158" s="156"/>
      <c r="E158" s="156"/>
      <c r="F158" s="156"/>
      <c r="G158" s="156"/>
      <c r="H158" s="156"/>
      <c r="I158" s="156"/>
      <c r="J158" s="156"/>
      <c r="K158" s="156"/>
      <c r="L158" s="156"/>
      <c r="M158" s="156"/>
      <c r="N158" s="156"/>
      <c r="O158" s="156"/>
      <c r="P158" s="156"/>
      <c r="Q158" s="156"/>
    </row>
    <row r="159" ht="9" customHeight="1"/>
  </sheetData>
  <sheetProtection/>
  <mergeCells count="123">
    <mergeCell ref="E151:Q151"/>
    <mergeCell ref="A86:A91"/>
    <mergeCell ref="C86:Q86"/>
    <mergeCell ref="C87:Q87"/>
    <mergeCell ref="C88:D88"/>
    <mergeCell ref="E88:Q88"/>
    <mergeCell ref="D139:Q139"/>
    <mergeCell ref="C130:Q130"/>
    <mergeCell ref="E131:Q131"/>
    <mergeCell ref="A108:A113"/>
    <mergeCell ref="C108:Q108"/>
    <mergeCell ref="C109:Q109"/>
    <mergeCell ref="C110:D110"/>
    <mergeCell ref="E110:Q110"/>
    <mergeCell ref="A40:A46"/>
    <mergeCell ref="C40:Q40"/>
    <mergeCell ref="C41:Q41"/>
    <mergeCell ref="D42:Q42"/>
    <mergeCell ref="C43:D43"/>
    <mergeCell ref="E123:Q123"/>
    <mergeCell ref="C117:D117"/>
    <mergeCell ref="E117:Q117"/>
    <mergeCell ref="E60:Q60"/>
    <mergeCell ref="C123:D123"/>
    <mergeCell ref="C70:Q70"/>
    <mergeCell ref="C78:Q78"/>
    <mergeCell ref="C79:Q79"/>
    <mergeCell ref="D80:Q80"/>
    <mergeCell ref="A94:A99"/>
    <mergeCell ref="C94:Q94"/>
    <mergeCell ref="C95:Q95"/>
    <mergeCell ref="C96:D96"/>
    <mergeCell ref="E96:Q96"/>
    <mergeCell ref="A101:A106"/>
    <mergeCell ref="C101:Q101"/>
    <mergeCell ref="C102:Q102"/>
    <mergeCell ref="E103:Q103"/>
    <mergeCell ref="C103:D103"/>
    <mergeCell ref="E140:Q140"/>
    <mergeCell ref="A115:A119"/>
    <mergeCell ref="C129:Q129"/>
    <mergeCell ref="C128:Q128"/>
    <mergeCell ref="C115:Q115"/>
    <mergeCell ref="C116:Q116"/>
    <mergeCell ref="A128:A135"/>
    <mergeCell ref="A121:A126"/>
    <mergeCell ref="C121:Q121"/>
    <mergeCell ref="C122:Q122"/>
    <mergeCell ref="C28:D28"/>
    <mergeCell ref="E72:Q72"/>
    <mergeCell ref="A16:A22"/>
    <mergeCell ref="C16:Q16"/>
    <mergeCell ref="C17:Q17"/>
    <mergeCell ref="D18:Q18"/>
    <mergeCell ref="C19:D19"/>
    <mergeCell ref="D27:Q27"/>
    <mergeCell ref="D71:Q71"/>
    <mergeCell ref="E43:Q43"/>
    <mergeCell ref="E51:Q51"/>
    <mergeCell ref="A156:D156"/>
    <mergeCell ref="A25:A31"/>
    <mergeCell ref="C25:Q25"/>
    <mergeCell ref="B158:Q158"/>
    <mergeCell ref="E4:E10"/>
    <mergeCell ref="K9:K10"/>
    <mergeCell ref="O8:Q8"/>
    <mergeCell ref="L9:M9"/>
    <mergeCell ref="E28:Q28"/>
    <mergeCell ref="N1:Q1"/>
    <mergeCell ref="I7:M7"/>
    <mergeCell ref="A2:Q2"/>
    <mergeCell ref="H4:Q4"/>
    <mergeCell ref="D4:D10"/>
    <mergeCell ref="G5:G10"/>
    <mergeCell ref="C4:C10"/>
    <mergeCell ref="I8:J8"/>
    <mergeCell ref="A4:A10"/>
    <mergeCell ref="B4:B10"/>
    <mergeCell ref="A69:A76"/>
    <mergeCell ref="C69:Q69"/>
    <mergeCell ref="H5:Q5"/>
    <mergeCell ref="N7:Q7"/>
    <mergeCell ref="I11:J11"/>
    <mergeCell ref="J9:J10"/>
    <mergeCell ref="C26:Q26"/>
    <mergeCell ref="I6:Q6"/>
    <mergeCell ref="I9:I10"/>
    <mergeCell ref="L11:M11"/>
    <mergeCell ref="N8:N10"/>
    <mergeCell ref="E19:Q19"/>
    <mergeCell ref="F5:F10"/>
    <mergeCell ref="B14:D14"/>
    <mergeCell ref="K8:M8"/>
    <mergeCell ref="F4:G4"/>
    <mergeCell ref="A48:A55"/>
    <mergeCell ref="C48:Q48"/>
    <mergeCell ref="C49:Q49"/>
    <mergeCell ref="D50:Q50"/>
    <mergeCell ref="C51:D51"/>
    <mergeCell ref="H6:H10"/>
    <mergeCell ref="C140:D140"/>
    <mergeCell ref="A137:A143"/>
    <mergeCell ref="A57:A64"/>
    <mergeCell ref="C57:Q57"/>
    <mergeCell ref="C58:Q58"/>
    <mergeCell ref="D59:Q59"/>
    <mergeCell ref="C60:D60"/>
    <mergeCell ref="C72:D72"/>
    <mergeCell ref="B67:D67"/>
    <mergeCell ref="C131:D131"/>
    <mergeCell ref="C138:Q138"/>
    <mergeCell ref="C137:Q137"/>
    <mergeCell ref="C81:D81"/>
    <mergeCell ref="E81:Q81"/>
    <mergeCell ref="A148:A154"/>
    <mergeCell ref="C148:Q148"/>
    <mergeCell ref="C149:Q149"/>
    <mergeCell ref="D150:Q150"/>
    <mergeCell ref="C151:D151"/>
    <mergeCell ref="A78:A84"/>
  </mergeCells>
  <printOptions horizontalCentered="1"/>
  <pageMargins left="0.5905511811023623" right="0.4330708661417323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5" sqref="R5:S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Henryka Szulik</cp:lastModifiedBy>
  <cp:lastPrinted>2019-03-07T11:13:04Z</cp:lastPrinted>
  <dcterms:created xsi:type="dcterms:W3CDTF">2002-11-07T10:43:12Z</dcterms:created>
  <dcterms:modified xsi:type="dcterms:W3CDTF">2019-03-07T11:13:43Z</dcterms:modified>
  <cp:category/>
  <cp:version/>
  <cp:contentType/>
  <cp:contentStatus/>
</cp:coreProperties>
</file>