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<sst xmlns="http://schemas.openxmlformats.org/spreadsheetml/2006/main" count="279" uniqueCount="115">
  <si>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</si>
  <si>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</si>
  <si>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</si>
  <si>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</si>
  <si>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</si>
  <si>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</si>
  <si>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</si>
  <si>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</si>
  <si>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</si>
  <si>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</si>
  <si>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</si>
  <si>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</si>
  <si>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</si>
  <si>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</si>
  <si>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</si>
  <si>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</si>
  <si>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</si>
  <si>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</si>
  <si>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</si>
  <si>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</si>
  <si>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</si>
  <si>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</si>
  <si>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</si>
  <si>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</si>
  <si>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</si>
  <si>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</si>
  <si>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Budżet państwa</t>
  </si>
  <si>
    <t>Budżet gminy</t>
  </si>
  <si>
    <t>750;75095</t>
  </si>
  <si>
    <t>,</t>
  </si>
  <si>
    <t>Stworzenie warunków dla sprawnego wdrażania instrumentu Zintegrowanych Inwestycji Terytorialnych dla Warszawskiego Obszaru Funkcjonalnego</t>
  </si>
  <si>
    <t>Program Operacyjny Pomoc Techniczna 2014-2020</t>
  </si>
  <si>
    <t>3.1.  Skuteczni beneficjenci</t>
  </si>
  <si>
    <t>3. Potencjał beneficjentów funduszy europejskich</t>
  </si>
  <si>
    <t>1.2</t>
  </si>
  <si>
    <t>Regionalny Program Operacyjny Województwa Mazowieckiego na lata  2014-2020</t>
  </si>
  <si>
    <t>Wzrost e-potencjału Mazowsza</t>
  </si>
  <si>
    <t>E-usługi</t>
  </si>
  <si>
    <t>710; 71095</t>
  </si>
  <si>
    <t>Wydatki majątkowe razem</t>
  </si>
  <si>
    <t>2.1</t>
  </si>
  <si>
    <t>2.2</t>
  </si>
  <si>
    <t>2.3</t>
  </si>
  <si>
    <t xml:space="preserve">OGÓŁEM WYDATKI </t>
  </si>
  <si>
    <t>II. Wzrost e-potencjału Mazowsza</t>
  </si>
  <si>
    <t>2.1.  E- usługi</t>
  </si>
  <si>
    <t>Projekt Virtualny Warszawski Obszar Funkcjonalny "Virtual WOF"</t>
  </si>
  <si>
    <t>2.4</t>
  </si>
  <si>
    <t>2.5</t>
  </si>
  <si>
    <t>600;60095</t>
  </si>
  <si>
    <t>853;85395</t>
  </si>
  <si>
    <t>900;90095</t>
  </si>
  <si>
    <t>1.3</t>
  </si>
  <si>
    <t>1.4</t>
  </si>
  <si>
    <t>801; 80101</t>
  </si>
  <si>
    <t xml:space="preserve">Wiedza Szkolna - ERAZMUS+ </t>
  </si>
  <si>
    <t xml:space="preserve">Mobilność kadry edukacji szkolnej </t>
  </si>
  <si>
    <t>2.6</t>
  </si>
  <si>
    <t>2.7</t>
  </si>
  <si>
    <t>Regionalne partnerstwo samorządów Mazowsza dla aktywizacji społeczeństwa informacyjnego  w zakresie e-administracji i geoinformacji</t>
  </si>
  <si>
    <t>2.9</t>
  </si>
  <si>
    <t>IX. Wspieranie włączenia społecznego i walka z ubóstwemWiedza Edukacja Rozwój 2014-2020</t>
  </si>
  <si>
    <t>9.1 Aktywacja społeczno-zawodowa osób wykluczonych i przeciwdziałanie wykluczeniu społecznemu</t>
  </si>
  <si>
    <t>852;85295</t>
  </si>
  <si>
    <t>Mieszkania wspomagane-treningowe dla osób z autyzmem i samotnych matek na rzecz aktywnej integracji</t>
  </si>
  <si>
    <t>2.8</t>
  </si>
  <si>
    <t>2.10</t>
  </si>
  <si>
    <t>Ja w internecie. Program szkoleniowy w zakresie rozwoju kompetencji cyfrowych</t>
  </si>
  <si>
    <t>Edukacja ogólna w ramach ZIT</t>
  </si>
  <si>
    <t>X. Edukacja dla rozwoju regionu</t>
  </si>
  <si>
    <t>10.1 Kształcenie i rozwój dzieci i młodzieży</t>
  </si>
  <si>
    <t>Pociąg do wiedzy - zajęcia eukacyjne dla młodszych uczniów z Gminy Lesznowola</t>
  </si>
  <si>
    <t>ProgramPolska Cyfrowa 2014-2020</t>
  </si>
  <si>
    <t>3. Cyfrowe kompetencje społeczeństwa</t>
  </si>
  <si>
    <t>3.1.  Działania szkoleniowe na rzecz rozwoju kompetencji cyfrowych</t>
  </si>
  <si>
    <t>853; 85395</t>
  </si>
  <si>
    <t>750;75023</t>
  </si>
  <si>
    <t>Edukacja szkolna  w ramach Programu Operacyjnego WIEDZA EDUKACJA ROZWÓJ</t>
  </si>
  <si>
    <t>2019 r.</t>
  </si>
  <si>
    <t>z tego: 2019 r.</t>
  </si>
  <si>
    <t>z tego: 2019</t>
  </si>
  <si>
    <t>Wydatki  na programy i projekty realizowane ze środków pochodzących z funduszy strukturalnych i Funduszu Spójności w 2019r. - po zmianach</t>
  </si>
  <si>
    <t>630;63095</t>
  </si>
  <si>
    <t>1.5</t>
  </si>
  <si>
    <t>2.11</t>
  </si>
  <si>
    <t>Wiedza  Edukacja  Rozwój 2014-2020</t>
  </si>
  <si>
    <t>Ponadnarodowa mobilność kadry edukacji szkolnej</t>
  </si>
  <si>
    <t>2.12</t>
  </si>
  <si>
    <t>2.13</t>
  </si>
  <si>
    <t>Ponadnarodowa mobilność  kadry edukacji szkolnej  "Granice mojego języka są granicami mojego świata"</t>
  </si>
  <si>
    <t>2.14</t>
  </si>
  <si>
    <t>2.15</t>
  </si>
  <si>
    <t>2.16</t>
  </si>
  <si>
    <t xml:space="preserve"> Program Operacyjny Wiedza Edukacja Rozwój</t>
  </si>
  <si>
    <t xml:space="preserve"> "Nowa jakość pomocy - wdrażanie usprawnień organizacyjnych w Gminnym Ośrodku Pomocy Społecznej w Lesznowoli"</t>
  </si>
  <si>
    <t>"Socjodrama jako narzędzie profilaktyki i przemocy"</t>
  </si>
  <si>
    <t>Szkoła Mysiadło  049238  - K1 - "Nauczyciel nowej generacji"</t>
  </si>
  <si>
    <t xml:space="preserve">Szkoła Mysiadło  038740/1  K2 -" Partnerstwo strategiczne współpraca szkół" </t>
  </si>
  <si>
    <t>Szkoła Mroków  "Szkoła bliżej nauki"</t>
  </si>
  <si>
    <t>Szkoła Mroków  036158   K1 - "Na styku kultur- podnoszenie umiejętności komunikacji w szkole wielokulturowej"</t>
  </si>
  <si>
    <t>Szkoła Nowa Iwiczna  035974/2   K2 - "Partnerstwo strategiczne -współpraca szkół"</t>
  </si>
  <si>
    <t xml:space="preserve">Szkoła Nowa Iwiczna  048835  K1 - "Nasza szkoła jest ok" </t>
  </si>
  <si>
    <t>Szkoła Nowa Iwiczna  036587  K1 - "Mobilność kadry - podnoszenie kompetencji językowych i metodycznych nauczycieli"</t>
  </si>
  <si>
    <t>Szkoła Lesznowola  038659/1    K2 - "Partnerstwo strategiczne -współpraca szkół"</t>
  </si>
  <si>
    <t>IV. Innowacje społeczne i współpraca ponadnarodowa</t>
  </si>
  <si>
    <t>4.3   Współpraca ponadnarodowa</t>
  </si>
  <si>
    <t>II. Efektywne polityki publiczne na rynku pracy, gospodarki i edukacji</t>
  </si>
  <si>
    <t xml:space="preserve">2.5  Skuteczna pomoc społeczna </t>
  </si>
  <si>
    <t>801;80195</t>
  </si>
  <si>
    <t>1.6</t>
  </si>
  <si>
    <t>900;90005</t>
  </si>
  <si>
    <t>Wymiana urządzeń grzewczych w Gminie Lesznowola</t>
  </si>
  <si>
    <t>IV.Przejście na gospodarkę niskoemisyjną</t>
  </si>
  <si>
    <t>4.3 Redukcja emisji zanieczyszczeń powietrza</t>
  </si>
  <si>
    <t xml:space="preserve">Tabela Nr 3                                                                                         do Uchwały Nr                                                   Rady  Gminy Lesznowola                              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</si>
</sst>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5" applyFont="1" applyAlignment="1">
      <alignment horizontal="left" vertical="center"/>
      <protection/>
    </xf>
    <xf numFmtId="0" fontId="28" fillId="33" borderId="10" xfId="55" applyFont="1" applyFill="1" applyBorder="1" applyAlignment="1">
      <alignment horizontal="center" vertical="center" wrapText="1"/>
      <protection/>
    </xf>
    <xf numFmtId="0" fontId="29" fillId="0" borderId="10" xfId="55" applyFont="1" applyBorder="1" applyAlignment="1">
      <alignment horizontal="center" vertical="center"/>
      <protection/>
    </xf>
    <xf numFmtId="0" fontId="29" fillId="0" borderId="11" xfId="55" applyFont="1" applyBorder="1" applyAlignment="1">
      <alignment horizontal="center" vertical="center"/>
      <protection/>
    </xf>
    <xf numFmtId="0" fontId="29" fillId="34" borderId="10" xfId="55" applyFont="1" applyFill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3" fontId="4" fillId="0" borderId="10" xfId="55" applyNumberFormat="1" applyFont="1" applyBorder="1" applyAlignment="1">
      <alignment horizontal="right" vertical="center"/>
      <protection/>
    </xf>
    <xf numFmtId="0" fontId="28" fillId="0" borderId="10" xfId="55" applyFont="1" applyBorder="1" applyAlignment="1">
      <alignment horizontal="left" vertical="center"/>
      <protection/>
    </xf>
    <xf numFmtId="0" fontId="27" fillId="34" borderId="12" xfId="55" applyFont="1" applyFill="1" applyBorder="1" applyAlignment="1">
      <alignment horizontal="right" vertical="center"/>
      <protection/>
    </xf>
    <xf numFmtId="0" fontId="28" fillId="0" borderId="12" xfId="55" applyFont="1" applyBorder="1" applyAlignment="1">
      <alignment horizontal="left" vertical="center"/>
      <protection/>
    </xf>
    <xf numFmtId="0" fontId="27" fillId="0" borderId="12" xfId="55" applyFont="1" applyBorder="1" applyAlignment="1">
      <alignment horizontal="left" vertical="center"/>
      <protection/>
    </xf>
    <xf numFmtId="3" fontId="27" fillId="0" borderId="12" xfId="55" applyNumberFormat="1" applyFont="1" applyBorder="1" applyAlignment="1">
      <alignment horizontal="right" vertical="center"/>
      <protection/>
    </xf>
    <xf numFmtId="3" fontId="27" fillId="0" borderId="13" xfId="55" applyNumberFormat="1" applyFont="1" applyBorder="1" applyAlignment="1">
      <alignment horizontal="right" vertical="center"/>
      <protection/>
    </xf>
    <xf numFmtId="0" fontId="28" fillId="0" borderId="10" xfId="55" applyFont="1" applyBorder="1" applyAlignment="1">
      <alignment horizontal="left" vertical="center" wrapText="1"/>
      <protection/>
    </xf>
    <xf numFmtId="0" fontId="30" fillId="0" borderId="0" xfId="55" applyFont="1" applyBorder="1" applyAlignment="1">
      <alignment horizontal="left" vertical="center"/>
      <protection/>
    </xf>
    <xf numFmtId="3" fontId="4" fillId="0" borderId="0" xfId="55" applyNumberFormat="1" applyFont="1" applyBorder="1" applyAlignment="1">
      <alignment horizontal="left" vertical="center"/>
      <protection/>
    </xf>
    <xf numFmtId="3" fontId="5" fillId="0" borderId="0" xfId="55" applyNumberFormat="1" applyFont="1" applyBorder="1" applyAlignment="1">
      <alignment horizontal="left" vertical="center"/>
      <protection/>
    </xf>
    <xf numFmtId="0" fontId="28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0" fontId="27" fillId="0" borderId="15" xfId="55" applyFont="1" applyBorder="1" applyAlignment="1">
      <alignment horizontal="left" vertical="center"/>
      <protection/>
    </xf>
    <xf numFmtId="3" fontId="27" fillId="0" borderId="15" xfId="55" applyNumberFormat="1" applyFont="1" applyBorder="1" applyAlignment="1">
      <alignment horizontal="right" vertical="center"/>
      <protection/>
    </xf>
    <xf numFmtId="3" fontId="27" fillId="0" borderId="16" xfId="55" applyNumberFormat="1" applyFont="1" applyBorder="1" applyAlignment="1">
      <alignment horizontal="right" vertical="center"/>
      <protection/>
    </xf>
    <xf numFmtId="3" fontId="27" fillId="34" borderId="15" xfId="55" applyNumberFormat="1" applyFont="1" applyFill="1" applyBorder="1" applyAlignment="1">
      <alignment horizontal="right" vertical="center"/>
      <protection/>
    </xf>
    <xf numFmtId="0" fontId="27" fillId="34" borderId="15" xfId="55" applyFont="1" applyFill="1" applyBorder="1" applyAlignment="1">
      <alignment horizontal="right" vertical="center"/>
      <protection/>
    </xf>
    <xf numFmtId="3" fontId="27" fillId="34" borderId="12" xfId="55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left" vertical="center"/>
    </xf>
    <xf numFmtId="0" fontId="28" fillId="33" borderId="10" xfId="55" applyFont="1" applyFill="1" applyBorder="1" applyAlignment="1">
      <alignment horizontal="center" vertical="center" wrapText="1"/>
      <protection/>
    </xf>
    <xf numFmtId="0" fontId="31" fillId="33" borderId="10" xfId="55" applyFont="1" applyFill="1" applyBorder="1" applyAlignment="1">
      <alignment horizontal="center" vertical="center" wrapText="1"/>
      <protection/>
    </xf>
    <xf numFmtId="0" fontId="29" fillId="34" borderId="11" xfId="55" applyFont="1" applyFill="1" applyBorder="1" applyAlignment="1">
      <alignment horizontal="center" vertical="center"/>
      <protection/>
    </xf>
    <xf numFmtId="0" fontId="29" fillId="34" borderId="17" xfId="55" applyFont="1" applyFill="1" applyBorder="1" applyAlignment="1">
      <alignment horizontal="center" vertical="center"/>
      <protection/>
    </xf>
    <xf numFmtId="0" fontId="27" fillId="6" borderId="12" xfId="55" applyFont="1" applyFill="1" applyBorder="1" applyAlignment="1">
      <alignment horizontal="right" vertical="center"/>
      <protection/>
    </xf>
    <xf numFmtId="3" fontId="5" fillId="6" borderId="14" xfId="0" applyNumberFormat="1" applyFont="1" applyFill="1" applyBorder="1" applyAlignment="1">
      <alignment horizontal="right" vertical="center" wrapText="1"/>
    </xf>
    <xf numFmtId="3" fontId="27" fillId="6" borderId="15" xfId="55" applyNumberFormat="1" applyFont="1" applyFill="1" applyBorder="1" applyAlignment="1">
      <alignment horizontal="right" vertical="center"/>
      <protection/>
    </xf>
    <xf numFmtId="3" fontId="27" fillId="6" borderId="12" xfId="55" applyNumberFormat="1" applyFont="1" applyFill="1" applyBorder="1" applyAlignment="1">
      <alignment horizontal="right" vertical="center"/>
      <protection/>
    </xf>
    <xf numFmtId="0" fontId="28" fillId="6" borderId="10" xfId="55" applyFont="1" applyFill="1" applyBorder="1" applyAlignment="1">
      <alignment horizontal="center" vertical="center" wrapText="1"/>
      <protection/>
    </xf>
    <xf numFmtId="0" fontId="28" fillId="0" borderId="15" xfId="55" applyFont="1" applyBorder="1" applyAlignment="1">
      <alignment horizontal="left" vertical="center"/>
      <protection/>
    </xf>
    <xf numFmtId="0" fontId="28" fillId="0" borderId="14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left" vertical="center"/>
      <protection/>
    </xf>
    <xf numFmtId="3" fontId="4" fillId="0" borderId="0" xfId="55" applyNumberFormat="1" applyFont="1" applyBorder="1" applyAlignment="1">
      <alignment horizontal="right" vertical="center"/>
      <protection/>
    </xf>
    <xf numFmtId="0" fontId="28" fillId="0" borderId="18" xfId="55" applyFont="1" applyBorder="1" applyAlignment="1">
      <alignment horizontal="left" vertical="center"/>
      <protection/>
    </xf>
    <xf numFmtId="0" fontId="27" fillId="0" borderId="18" xfId="55" applyFont="1" applyBorder="1" applyAlignment="1">
      <alignment horizontal="left" vertical="center"/>
      <protection/>
    </xf>
    <xf numFmtId="3" fontId="27" fillId="0" borderId="18" xfId="55" applyNumberFormat="1" applyFont="1" applyBorder="1" applyAlignment="1">
      <alignment horizontal="right" vertical="center"/>
      <protection/>
    </xf>
    <xf numFmtId="3" fontId="27" fillId="0" borderId="19" xfId="55" applyNumberFormat="1" applyFont="1" applyBorder="1" applyAlignment="1">
      <alignment horizontal="right" vertical="center"/>
      <protection/>
    </xf>
    <xf numFmtId="3" fontId="27" fillId="34" borderId="18" xfId="55" applyNumberFormat="1" applyFont="1" applyFill="1" applyBorder="1" applyAlignment="1">
      <alignment horizontal="right" vertical="center"/>
      <protection/>
    </xf>
    <xf numFmtId="3" fontId="27" fillId="6" borderId="18" xfId="55" applyNumberFormat="1" applyFont="1" applyFill="1" applyBorder="1" applyAlignment="1">
      <alignment horizontal="right" vertical="center"/>
      <protection/>
    </xf>
    <xf numFmtId="0" fontId="27" fillId="34" borderId="18" xfId="55" applyFont="1" applyFill="1" applyBorder="1" applyAlignment="1">
      <alignment horizontal="right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0" fillId="35" borderId="20" xfId="0" applyFill="1" applyBorder="1" applyAlignment="1">
      <alignment horizontal="left" vertical="center"/>
    </xf>
    <xf numFmtId="0" fontId="28" fillId="35" borderId="20" xfId="55" applyFont="1" applyFill="1" applyBorder="1" applyAlignment="1">
      <alignment horizontal="left" vertical="center"/>
      <protection/>
    </xf>
    <xf numFmtId="0" fontId="27" fillId="35" borderId="20" xfId="55" applyFont="1" applyFill="1" applyBorder="1" applyAlignment="1">
      <alignment horizontal="left" vertical="center"/>
      <protection/>
    </xf>
    <xf numFmtId="3" fontId="27" fillId="35" borderId="20" xfId="55" applyNumberFormat="1" applyFont="1" applyFill="1" applyBorder="1" applyAlignment="1">
      <alignment horizontal="right" vertical="center"/>
      <protection/>
    </xf>
    <xf numFmtId="0" fontId="27" fillId="35" borderId="20" xfId="55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28" fillId="35" borderId="0" xfId="55" applyFont="1" applyFill="1" applyBorder="1" applyAlignment="1">
      <alignment horizontal="left" vertical="center"/>
      <protection/>
    </xf>
    <xf numFmtId="0" fontId="27" fillId="35" borderId="0" xfId="55" applyFont="1" applyFill="1" applyBorder="1" applyAlignment="1">
      <alignment horizontal="left" vertical="center"/>
      <protection/>
    </xf>
    <xf numFmtId="3" fontId="27" fillId="35" borderId="0" xfId="55" applyNumberFormat="1" applyFont="1" applyFill="1" applyBorder="1" applyAlignment="1">
      <alignment horizontal="right" vertical="center"/>
      <protection/>
    </xf>
    <xf numFmtId="0" fontId="27" fillId="35" borderId="0" xfId="55" applyFont="1" applyFill="1" applyBorder="1" applyAlignment="1">
      <alignment horizontal="right" vertical="center"/>
      <protection/>
    </xf>
    <xf numFmtId="3" fontId="27" fillId="35" borderId="21" xfId="55" applyNumberFormat="1" applyFont="1" applyFill="1" applyBorder="1" applyAlignment="1">
      <alignment horizontal="right" vertical="center"/>
      <protection/>
    </xf>
    <xf numFmtId="0" fontId="27" fillId="35" borderId="21" xfId="55" applyFont="1" applyFill="1" applyBorder="1" applyAlignment="1">
      <alignment horizontal="right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0" fillId="35" borderId="21" xfId="0" applyFill="1" applyBorder="1" applyAlignment="1">
      <alignment horizontal="left" vertical="center"/>
    </xf>
    <xf numFmtId="0" fontId="28" fillId="35" borderId="21" xfId="55" applyFont="1" applyFill="1" applyBorder="1" applyAlignment="1">
      <alignment horizontal="left" vertical="center"/>
      <protection/>
    </xf>
    <xf numFmtId="0" fontId="27" fillId="35" borderId="21" xfId="55" applyFont="1" applyFill="1" applyBorder="1" applyAlignment="1">
      <alignment horizontal="left" vertical="center"/>
      <protection/>
    </xf>
    <xf numFmtId="3" fontId="4" fillId="33" borderId="17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54" fillId="0" borderId="11" xfId="55" applyFont="1" applyBorder="1" applyAlignment="1">
      <alignment horizontal="center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/>
    </xf>
    <xf numFmtId="0" fontId="28" fillId="0" borderId="22" xfId="55" applyFont="1" applyBorder="1" applyAlignment="1">
      <alignment horizontal="left" vertical="center"/>
      <protection/>
    </xf>
    <xf numFmtId="0" fontId="27" fillId="0" borderId="23" xfId="55" applyFont="1" applyBorder="1" applyAlignment="1">
      <alignment horizontal="left" vertical="center"/>
      <protection/>
    </xf>
    <xf numFmtId="0" fontId="27" fillId="0" borderId="21" xfId="55" applyFont="1" applyBorder="1" applyAlignment="1">
      <alignment horizontal="left" vertical="center"/>
      <protection/>
    </xf>
    <xf numFmtId="3" fontId="27" fillId="0" borderId="21" xfId="55" applyNumberFormat="1" applyFont="1" applyBorder="1" applyAlignment="1">
      <alignment horizontal="right" vertical="center"/>
      <protection/>
    </xf>
    <xf numFmtId="0" fontId="27" fillId="0" borderId="14" xfId="55" applyFont="1" applyBorder="1" applyAlignment="1">
      <alignment horizontal="left" vertical="center"/>
      <protection/>
    </xf>
    <xf numFmtId="3" fontId="27" fillId="0" borderId="14" xfId="55" applyNumberFormat="1" applyFont="1" applyBorder="1" applyAlignment="1">
      <alignment horizontal="right" vertical="center"/>
      <protection/>
    </xf>
    <xf numFmtId="3" fontId="27" fillId="0" borderId="24" xfId="55" applyNumberFormat="1" applyFont="1" applyBorder="1" applyAlignment="1">
      <alignment horizontal="right" vertical="center"/>
      <protection/>
    </xf>
    <xf numFmtId="3" fontId="27" fillId="34" borderId="14" xfId="55" applyNumberFormat="1" applyFont="1" applyFill="1" applyBorder="1" applyAlignment="1">
      <alignment horizontal="right" vertical="center"/>
      <protection/>
    </xf>
    <xf numFmtId="3" fontId="27" fillId="6" borderId="14" xfId="55" applyNumberFormat="1" applyFont="1" applyFill="1" applyBorder="1" applyAlignment="1">
      <alignment horizontal="right" vertical="center"/>
      <protection/>
    </xf>
    <xf numFmtId="0" fontId="27" fillId="34" borderId="14" xfId="55" applyFont="1" applyFill="1" applyBorder="1" applyAlignment="1">
      <alignment horizontal="right" vertical="center"/>
      <protection/>
    </xf>
    <xf numFmtId="3" fontId="4" fillId="0" borderId="10" xfId="55" applyNumberFormat="1" applyFont="1" applyBorder="1" applyAlignment="1">
      <alignment horizontal="right" vertical="center"/>
      <protection/>
    </xf>
    <xf numFmtId="0" fontId="28" fillId="0" borderId="10" xfId="55" applyFont="1" applyBorder="1" applyAlignment="1">
      <alignment horizontal="left" vertical="center"/>
      <protection/>
    </xf>
    <xf numFmtId="0" fontId="28" fillId="0" borderId="10" xfId="55" applyFont="1" applyBorder="1" applyAlignment="1">
      <alignment horizontal="left" vertical="center" wrapText="1"/>
      <protection/>
    </xf>
    <xf numFmtId="0" fontId="28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0" fontId="27" fillId="0" borderId="15" xfId="55" applyFont="1" applyBorder="1" applyAlignment="1">
      <alignment horizontal="left" vertical="center"/>
      <protection/>
    </xf>
    <xf numFmtId="3" fontId="27" fillId="0" borderId="15" xfId="55" applyNumberFormat="1" applyFont="1" applyBorder="1" applyAlignment="1">
      <alignment horizontal="right" vertical="center"/>
      <protection/>
    </xf>
    <xf numFmtId="3" fontId="27" fillId="34" borderId="15" xfId="55" applyNumberFormat="1" applyFont="1" applyFill="1" applyBorder="1" applyAlignment="1">
      <alignment horizontal="right" vertical="center"/>
      <protection/>
    </xf>
    <xf numFmtId="0" fontId="27" fillId="34" borderId="15" xfId="55" applyFont="1" applyFill="1" applyBorder="1" applyAlignment="1">
      <alignment horizontal="right" vertical="center"/>
      <protection/>
    </xf>
    <xf numFmtId="3" fontId="5" fillId="6" borderId="14" xfId="0" applyNumberFormat="1" applyFont="1" applyFill="1" applyBorder="1" applyAlignment="1">
      <alignment horizontal="right" vertical="center" wrapText="1"/>
    </xf>
    <xf numFmtId="3" fontId="27" fillId="6" borderId="15" xfId="55" applyNumberFormat="1" applyFont="1" applyFill="1" applyBorder="1" applyAlignment="1">
      <alignment horizontal="right" vertical="center"/>
      <protection/>
    </xf>
    <xf numFmtId="0" fontId="28" fillId="0" borderId="15" xfId="55" applyFont="1" applyBorder="1" applyAlignment="1">
      <alignment horizontal="left" vertical="center"/>
      <protection/>
    </xf>
    <xf numFmtId="3" fontId="5" fillId="35" borderId="14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8" fillId="0" borderId="20" xfId="55" applyFont="1" applyBorder="1" applyAlignment="1">
      <alignment horizontal="left" vertical="center"/>
      <protection/>
    </xf>
    <xf numFmtId="0" fontId="27" fillId="0" borderId="20" xfId="55" applyFont="1" applyBorder="1" applyAlignment="1">
      <alignment horizontal="left" vertical="center"/>
      <protection/>
    </xf>
    <xf numFmtId="3" fontId="27" fillId="0" borderId="20" xfId="55" applyNumberFormat="1" applyFont="1" applyBorder="1" applyAlignment="1">
      <alignment horizontal="right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28" fillId="0" borderId="14" xfId="55" applyFont="1" applyBorder="1" applyAlignment="1">
      <alignment horizontal="left" vertical="center"/>
      <protection/>
    </xf>
    <xf numFmtId="0" fontId="27" fillId="0" borderId="10" xfId="55" applyFont="1" applyBorder="1" applyAlignment="1">
      <alignment horizontal="left" vertical="center"/>
      <protection/>
    </xf>
    <xf numFmtId="3" fontId="27" fillId="0" borderId="10" xfId="55" applyNumberFormat="1" applyFont="1" applyBorder="1" applyAlignment="1">
      <alignment horizontal="right" vertical="center"/>
      <protection/>
    </xf>
    <xf numFmtId="3" fontId="27" fillId="0" borderId="11" xfId="55" applyNumberFormat="1" applyFont="1" applyBorder="1" applyAlignment="1">
      <alignment horizontal="right" vertical="center"/>
      <protection/>
    </xf>
    <xf numFmtId="3" fontId="27" fillId="34" borderId="10" xfId="55" applyNumberFormat="1" applyFont="1" applyFill="1" applyBorder="1" applyAlignment="1">
      <alignment horizontal="right" vertical="center"/>
      <protection/>
    </xf>
    <xf numFmtId="3" fontId="27" fillId="6" borderId="10" xfId="55" applyNumberFormat="1" applyFont="1" applyFill="1" applyBorder="1" applyAlignment="1">
      <alignment horizontal="right" vertical="center"/>
      <protection/>
    </xf>
    <xf numFmtId="0" fontId="27" fillId="34" borderId="10" xfId="55" applyFont="1" applyFill="1" applyBorder="1" applyAlignment="1">
      <alignment horizontal="right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28" fillId="0" borderId="14" xfId="55" applyFont="1" applyBorder="1" applyAlignment="1">
      <alignment horizontal="left" vertical="center"/>
      <protection/>
    </xf>
    <xf numFmtId="0" fontId="28" fillId="0" borderId="0" xfId="55" applyFont="1" applyBorder="1" applyAlignment="1">
      <alignment horizontal="left" vertical="center"/>
      <protection/>
    </xf>
    <xf numFmtId="0" fontId="27" fillId="0" borderId="0" xfId="55" applyFont="1" applyBorder="1" applyAlignment="1">
      <alignment horizontal="left" vertical="center"/>
      <protection/>
    </xf>
    <xf numFmtId="3" fontId="27" fillId="0" borderId="0" xfId="55" applyNumberFormat="1" applyFont="1" applyBorder="1" applyAlignment="1">
      <alignment horizontal="right" vertical="center"/>
      <protection/>
    </xf>
    <xf numFmtId="0" fontId="28" fillId="0" borderId="25" xfId="55" applyFont="1" applyBorder="1" applyAlignment="1">
      <alignment horizontal="left" vertical="center"/>
      <protection/>
    </xf>
    <xf numFmtId="0" fontId="27" fillId="0" borderId="25" xfId="55" applyFont="1" applyBorder="1" applyAlignment="1">
      <alignment horizontal="left" vertical="center"/>
      <protection/>
    </xf>
    <xf numFmtId="3" fontId="27" fillId="0" borderId="25" xfId="55" applyNumberFormat="1" applyFont="1" applyBorder="1" applyAlignment="1">
      <alignment horizontal="right" vertical="center"/>
      <protection/>
    </xf>
    <xf numFmtId="3" fontId="27" fillId="0" borderId="26" xfId="55" applyNumberFormat="1" applyFont="1" applyBorder="1" applyAlignment="1">
      <alignment horizontal="right" vertical="center"/>
      <protection/>
    </xf>
    <xf numFmtId="3" fontId="27" fillId="34" borderId="25" xfId="55" applyNumberFormat="1" applyFont="1" applyFill="1" applyBorder="1" applyAlignment="1">
      <alignment horizontal="right" vertical="center"/>
      <protection/>
    </xf>
    <xf numFmtId="3" fontId="27" fillId="6" borderId="25" xfId="55" applyNumberFormat="1" applyFont="1" applyFill="1" applyBorder="1" applyAlignment="1">
      <alignment horizontal="right" vertical="center"/>
      <protection/>
    </xf>
    <xf numFmtId="0" fontId="27" fillId="34" borderId="25" xfId="55" applyFont="1" applyFill="1" applyBorder="1" applyAlignment="1">
      <alignment horizontal="right" vertical="center"/>
      <protection/>
    </xf>
    <xf numFmtId="0" fontId="2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6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vertical="center"/>
    </xf>
    <xf numFmtId="3" fontId="27" fillId="0" borderId="0" xfId="55" applyNumberFormat="1" applyFont="1" applyFill="1" applyBorder="1" applyAlignment="1">
      <alignment horizontal="right" vertical="center"/>
      <protection/>
    </xf>
    <xf numFmtId="3" fontId="27" fillId="35" borderId="27" xfId="55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8" fillId="0" borderId="28" xfId="55" applyFont="1" applyBorder="1" applyAlignment="1">
      <alignment horizontal="left" vertical="center"/>
      <protection/>
    </xf>
    <xf numFmtId="0" fontId="27" fillId="0" borderId="28" xfId="55" applyFont="1" applyBorder="1" applyAlignment="1">
      <alignment horizontal="left" vertical="center"/>
      <protection/>
    </xf>
    <xf numFmtId="3" fontId="27" fillId="0" borderId="28" xfId="55" applyNumberFormat="1" applyFont="1" applyBorder="1" applyAlignment="1">
      <alignment horizontal="right" vertical="center"/>
      <protection/>
    </xf>
    <xf numFmtId="3" fontId="27" fillId="0" borderId="29" xfId="55" applyNumberFormat="1" applyFont="1" applyBorder="1" applyAlignment="1">
      <alignment horizontal="right" vertical="center"/>
      <protection/>
    </xf>
    <xf numFmtId="3" fontId="27" fillId="34" borderId="28" xfId="55" applyNumberFormat="1" applyFont="1" applyFill="1" applyBorder="1" applyAlignment="1">
      <alignment horizontal="right" vertical="center"/>
      <protection/>
    </xf>
    <xf numFmtId="3" fontId="27" fillId="6" borderId="28" xfId="55" applyNumberFormat="1" applyFont="1" applyFill="1" applyBorder="1" applyAlignment="1">
      <alignment horizontal="right" vertical="center"/>
      <protection/>
    </xf>
    <xf numFmtId="0" fontId="27" fillId="34" borderId="28" xfId="55" applyFont="1" applyFill="1" applyBorder="1" applyAlignment="1">
      <alignment horizontal="right" vertical="center"/>
      <protection/>
    </xf>
    <xf numFmtId="0" fontId="54" fillId="0" borderId="11" xfId="5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54" fillId="0" borderId="11" xfId="55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30" xfId="55" applyFont="1" applyBorder="1" applyAlignment="1">
      <alignment horizontal="center" vertical="center"/>
      <protection/>
    </xf>
    <xf numFmtId="0" fontId="54" fillId="0" borderId="17" xfId="55" applyFont="1" applyBorder="1" applyAlignment="1">
      <alignment horizontal="center" vertical="center"/>
      <protection/>
    </xf>
    <xf numFmtId="0" fontId="28" fillId="0" borderId="31" xfId="55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8" fillId="33" borderId="11" xfId="55" applyFont="1" applyFill="1" applyBorder="1" applyAlignment="1">
      <alignment horizontal="center" vertical="center" wrapText="1"/>
      <protection/>
    </xf>
    <xf numFmtId="0" fontId="28" fillId="33" borderId="17" xfId="55" applyFont="1" applyFill="1" applyBorder="1" applyAlignment="1">
      <alignment horizontal="center" vertical="center" wrapText="1"/>
      <protection/>
    </xf>
    <xf numFmtId="0" fontId="28" fillId="35" borderId="10" xfId="55" applyFont="1" applyFill="1" applyBorder="1" applyAlignment="1">
      <alignment horizontal="center" vertical="center"/>
      <protection/>
    </xf>
    <xf numFmtId="0" fontId="28" fillId="35" borderId="10" xfId="55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/>
      <protection/>
    </xf>
    <xf numFmtId="0" fontId="4" fillId="0" borderId="11" xfId="55" applyFont="1" applyBorder="1" applyAlignment="1">
      <alignment horizontal="left" vertical="center"/>
      <protection/>
    </xf>
    <xf numFmtId="0" fontId="4" fillId="0" borderId="30" xfId="55" applyFont="1" applyBorder="1" applyAlignment="1">
      <alignment horizontal="left" vertical="center"/>
      <protection/>
    </xf>
    <xf numFmtId="0" fontId="4" fillId="0" borderId="17" xfId="55" applyFont="1" applyBorder="1" applyAlignment="1">
      <alignment horizontal="left" vertical="center"/>
      <protection/>
    </xf>
    <xf numFmtId="0" fontId="28" fillId="35" borderId="11" xfId="55" applyFont="1" applyFill="1" applyBorder="1" applyAlignment="1">
      <alignment horizontal="center" vertical="center" wrapText="1"/>
      <protection/>
    </xf>
    <xf numFmtId="0" fontId="28" fillId="6" borderId="31" xfId="55" applyFont="1" applyFill="1" applyBorder="1" applyAlignment="1">
      <alignment horizontal="center" vertical="center" wrapText="1"/>
      <protection/>
    </xf>
    <xf numFmtId="0" fontId="0" fillId="6" borderId="22" xfId="0" applyFill="1" applyBorder="1" applyAlignment="1">
      <alignment horizontal="center" vertical="center" wrapText="1"/>
    </xf>
    <xf numFmtId="0" fontId="28" fillId="33" borderId="31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35" borderId="11" xfId="55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left" vertical="top" wrapText="1"/>
    </xf>
    <xf numFmtId="0" fontId="30" fillId="0" borderId="0" xfId="55" applyFont="1" applyAlignment="1">
      <alignment horizontal="center" vertical="center"/>
      <protection/>
    </xf>
    <xf numFmtId="0" fontId="34" fillId="33" borderId="10" xfId="55" applyFont="1" applyFill="1" applyBorder="1" applyAlignment="1">
      <alignment horizontal="center" vertical="center"/>
      <protection/>
    </xf>
    <xf numFmtId="0" fontId="29" fillId="35" borderId="10" xfId="55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29" fillId="6" borderId="10" xfId="5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tabSelected="1" zoomScalePageLayoutView="0" workbookViewId="0" topLeftCell="A184">
      <selection activeCell="S157" sqref="S157:S162"/>
    </sheetView>
  </sheetViews>
  <sheetFormatPr defaultColWidth="9.00390625" defaultRowHeight="12.75"/>
  <cols>
    <col min="1" max="1" width="3.25390625" style="1" customWidth="1"/>
    <col min="2" max="2" width="8.25390625" style="1" customWidth="1"/>
    <col min="3" max="3" width="7.625" style="1" customWidth="1"/>
    <col min="4" max="4" width="6.75390625" style="1" customWidth="1"/>
    <col min="5" max="5" width="10.00390625" style="1" customWidth="1"/>
    <col min="6" max="6" width="8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1" t="s">
        <v>114</v>
      </c>
      <c r="O1" s="171"/>
      <c r="P1" s="171"/>
      <c r="Q1" s="171"/>
    </row>
    <row r="2" spans="1:17" ht="15" customHeight="1">
      <c r="A2" s="172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58" t="s">
        <v>0</v>
      </c>
      <c r="B4" s="158" t="s">
        <v>1</v>
      </c>
      <c r="C4" s="174" t="s">
        <v>2</v>
      </c>
      <c r="D4" s="159" t="s">
        <v>23</v>
      </c>
      <c r="E4" s="159" t="s">
        <v>3</v>
      </c>
      <c r="F4" s="158" t="s">
        <v>4</v>
      </c>
      <c r="G4" s="170"/>
      <c r="H4" s="173" t="s">
        <v>5</v>
      </c>
      <c r="I4" s="173"/>
      <c r="J4" s="173"/>
      <c r="K4" s="173"/>
      <c r="L4" s="173"/>
      <c r="M4" s="173"/>
      <c r="N4" s="173"/>
      <c r="O4" s="173"/>
      <c r="P4" s="173"/>
      <c r="Q4" s="173"/>
    </row>
    <row r="5" spans="1:17" ht="10.5" customHeight="1">
      <c r="A5" s="158"/>
      <c r="B5" s="158"/>
      <c r="C5" s="174"/>
      <c r="D5" s="159"/>
      <c r="E5" s="159"/>
      <c r="F5" s="159" t="s">
        <v>21</v>
      </c>
      <c r="G5" s="164" t="s">
        <v>24</v>
      </c>
      <c r="H5" s="173" t="s">
        <v>78</v>
      </c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.25" customHeight="1">
      <c r="A6" s="158"/>
      <c r="B6" s="158"/>
      <c r="C6" s="174"/>
      <c r="D6" s="159"/>
      <c r="E6" s="159"/>
      <c r="F6" s="159"/>
      <c r="G6" s="164"/>
      <c r="H6" s="175" t="s">
        <v>19</v>
      </c>
      <c r="I6" s="160" t="s">
        <v>6</v>
      </c>
      <c r="J6" s="160"/>
      <c r="K6" s="160"/>
      <c r="L6" s="160"/>
      <c r="M6" s="160"/>
      <c r="N6" s="160"/>
      <c r="O6" s="160"/>
      <c r="P6" s="160"/>
      <c r="Q6" s="160"/>
    </row>
    <row r="7" spans="1:17" s="2" customFormat="1" ht="12.75">
      <c r="A7" s="158"/>
      <c r="B7" s="158"/>
      <c r="C7" s="174"/>
      <c r="D7" s="159"/>
      <c r="E7" s="159"/>
      <c r="F7" s="159"/>
      <c r="G7" s="164"/>
      <c r="H7" s="175"/>
      <c r="I7" s="160" t="s">
        <v>7</v>
      </c>
      <c r="J7" s="160"/>
      <c r="K7" s="160"/>
      <c r="L7" s="160"/>
      <c r="M7" s="160"/>
      <c r="N7" s="160" t="s">
        <v>8</v>
      </c>
      <c r="O7" s="160"/>
      <c r="P7" s="160"/>
      <c r="Q7" s="160"/>
    </row>
    <row r="8" spans="1:17" ht="12.75">
      <c r="A8" s="158"/>
      <c r="B8" s="158"/>
      <c r="C8" s="174"/>
      <c r="D8" s="159"/>
      <c r="E8" s="159"/>
      <c r="F8" s="159"/>
      <c r="G8" s="164"/>
      <c r="H8" s="175"/>
      <c r="I8" s="156" t="s">
        <v>17</v>
      </c>
      <c r="J8" s="157"/>
      <c r="K8" s="160" t="s">
        <v>9</v>
      </c>
      <c r="L8" s="160"/>
      <c r="M8" s="160"/>
      <c r="N8" s="167" t="s">
        <v>18</v>
      </c>
      <c r="O8" s="175" t="s">
        <v>9</v>
      </c>
      <c r="P8" s="175"/>
      <c r="Q8" s="175"/>
    </row>
    <row r="9" spans="1:17" ht="12.75">
      <c r="A9" s="158"/>
      <c r="B9" s="158"/>
      <c r="C9" s="174"/>
      <c r="D9" s="159"/>
      <c r="E9" s="159"/>
      <c r="F9" s="159"/>
      <c r="G9" s="164"/>
      <c r="H9" s="156"/>
      <c r="I9" s="165" t="s">
        <v>26</v>
      </c>
      <c r="J9" s="165" t="s">
        <v>27</v>
      </c>
      <c r="K9" s="167" t="s">
        <v>10</v>
      </c>
      <c r="L9" s="160" t="s">
        <v>12</v>
      </c>
      <c r="M9" s="160"/>
      <c r="N9" s="168"/>
      <c r="O9" s="31"/>
      <c r="P9" s="31"/>
      <c r="Q9" s="31"/>
    </row>
    <row r="10" spans="1:17" ht="30">
      <c r="A10" s="158"/>
      <c r="B10" s="158"/>
      <c r="C10" s="174"/>
      <c r="D10" s="159"/>
      <c r="E10" s="159"/>
      <c r="F10" s="159"/>
      <c r="G10" s="164"/>
      <c r="H10" s="156"/>
      <c r="I10" s="166"/>
      <c r="J10" s="166"/>
      <c r="K10" s="177"/>
      <c r="L10" s="39" t="s">
        <v>26</v>
      </c>
      <c r="M10" s="39" t="s">
        <v>27</v>
      </c>
      <c r="N10" s="169"/>
      <c r="O10" s="32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33">
        <v>8</v>
      </c>
      <c r="I11" s="179">
        <v>9</v>
      </c>
      <c r="J11" s="180"/>
      <c r="K11" s="8">
        <v>10</v>
      </c>
      <c r="L11" s="179">
        <v>11</v>
      </c>
      <c r="M11" s="180"/>
      <c r="N11" s="34">
        <v>12</v>
      </c>
      <c r="O11" s="8">
        <v>13</v>
      </c>
      <c r="P11" s="8">
        <v>14</v>
      </c>
      <c r="Q11" s="8">
        <v>15</v>
      </c>
    </row>
    <row r="12" spans="1:17" ht="2.25" customHeight="1" hidden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0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3.5" customHeight="1">
      <c r="A14" s="9">
        <v>1</v>
      </c>
      <c r="B14" s="161" t="s">
        <v>39</v>
      </c>
      <c r="C14" s="162"/>
      <c r="D14" s="163"/>
      <c r="E14" s="10">
        <f>E20+E29+E52+E70+E44+E61</f>
        <v>2353953</v>
      </c>
      <c r="F14" s="83">
        <f aca="true" t="shared" si="0" ref="F14:Q14">F20+F29+F52+F70+F44+F61</f>
        <v>577220</v>
      </c>
      <c r="G14" s="83">
        <f t="shared" si="0"/>
        <v>1776733</v>
      </c>
      <c r="H14" s="83">
        <f t="shared" si="0"/>
        <v>778765</v>
      </c>
      <c r="I14" s="83">
        <f t="shared" si="0"/>
        <v>0</v>
      </c>
      <c r="J14" s="83">
        <f t="shared" si="0"/>
        <v>221485</v>
      </c>
      <c r="K14" s="83">
        <f t="shared" si="0"/>
        <v>0</v>
      </c>
      <c r="L14" s="83">
        <f t="shared" si="0"/>
        <v>0</v>
      </c>
      <c r="M14" s="83">
        <f t="shared" si="0"/>
        <v>221485</v>
      </c>
      <c r="N14" s="83">
        <f t="shared" si="0"/>
        <v>557280</v>
      </c>
      <c r="O14" s="83">
        <f t="shared" si="0"/>
        <v>0</v>
      </c>
      <c r="P14" s="83">
        <f t="shared" si="0"/>
        <v>0</v>
      </c>
      <c r="Q14" s="83">
        <f t="shared" si="0"/>
        <v>557280</v>
      </c>
    </row>
    <row r="15" spans="1:17" ht="6.75" customHeight="1">
      <c r="A15" s="42"/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.75" customHeight="1">
      <c r="A16" s="147" t="s">
        <v>13</v>
      </c>
      <c r="B16" s="11" t="s">
        <v>20</v>
      </c>
      <c r="C16" s="142" t="s">
        <v>35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ht="12.75" customHeight="1">
      <c r="A17" s="148"/>
      <c r="B17" s="11" t="s">
        <v>14</v>
      </c>
      <c r="C17" s="142" t="s">
        <v>36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</row>
    <row r="18" spans="1:17" ht="12.75" customHeight="1">
      <c r="A18" s="148"/>
      <c r="B18" s="11" t="s">
        <v>22</v>
      </c>
      <c r="C18" s="64"/>
      <c r="D18" s="145" t="s">
        <v>37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19.5" customHeight="1">
      <c r="A19" s="148"/>
      <c r="B19" s="17" t="s">
        <v>15</v>
      </c>
      <c r="C19" s="150" t="s">
        <v>38</v>
      </c>
      <c r="D19" s="151"/>
      <c r="E19" s="139" t="s">
        <v>59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</row>
    <row r="20" spans="1:17" ht="12.75" customHeight="1">
      <c r="A20" s="148"/>
      <c r="B20" s="41" t="s">
        <v>16</v>
      </c>
      <c r="C20" s="21"/>
      <c r="D20" s="21"/>
      <c r="E20" s="22">
        <v>25330</v>
      </c>
      <c r="F20" s="22">
        <v>25330</v>
      </c>
      <c r="G20" s="22"/>
      <c r="H20" s="22">
        <f>H21</f>
        <v>25330</v>
      </c>
      <c r="I20" s="36"/>
      <c r="J20" s="36">
        <f>J21</f>
        <v>25330</v>
      </c>
      <c r="K20" s="23"/>
      <c r="L20" s="36"/>
      <c r="M20" s="36">
        <f>M21</f>
        <v>25330</v>
      </c>
      <c r="N20" s="23"/>
      <c r="O20" s="23"/>
      <c r="P20" s="23"/>
      <c r="Q20" s="23"/>
    </row>
    <row r="21" spans="1:17" ht="12.75" customHeight="1">
      <c r="A21" s="148"/>
      <c r="B21" s="40" t="s">
        <v>79</v>
      </c>
      <c r="C21" s="24"/>
      <c r="D21" s="24"/>
      <c r="E21" s="25">
        <f>F21</f>
        <v>25330</v>
      </c>
      <c r="F21" s="25">
        <f>H21</f>
        <v>25330</v>
      </c>
      <c r="G21" s="26"/>
      <c r="H21" s="27">
        <f>I21+N21+J21</f>
        <v>25330</v>
      </c>
      <c r="I21" s="37"/>
      <c r="J21" s="37">
        <f>M21</f>
        <v>25330</v>
      </c>
      <c r="K21" s="27"/>
      <c r="L21" s="37"/>
      <c r="M21" s="37">
        <v>25330</v>
      </c>
      <c r="N21" s="27"/>
      <c r="O21" s="28"/>
      <c r="P21" s="28"/>
      <c r="Q21" s="27"/>
    </row>
    <row r="22" spans="1:17" ht="12.75" customHeight="1">
      <c r="A22" s="149"/>
      <c r="B22" s="13"/>
      <c r="C22" s="14"/>
      <c r="D22" s="14"/>
      <c r="E22" s="15"/>
      <c r="F22" s="15"/>
      <c r="G22" s="16"/>
      <c r="H22" s="29"/>
      <c r="I22" s="38"/>
      <c r="J22" s="38"/>
      <c r="K22" s="29"/>
      <c r="L22" s="38"/>
      <c r="M22" s="38"/>
      <c r="N22" s="29"/>
      <c r="O22" s="12"/>
      <c r="P22" s="12"/>
      <c r="Q22" s="29"/>
    </row>
    <row r="23" spans="1:17" ht="9.75" customHeight="1">
      <c r="A23" s="42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 customHeight="1" hidden="1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.75" customHeight="1">
      <c r="A25" s="147" t="s">
        <v>34</v>
      </c>
      <c r="B25" s="11" t="s">
        <v>20</v>
      </c>
      <c r="C25" s="142" t="s">
        <v>35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</row>
    <row r="26" spans="1:17" ht="13.5" customHeight="1">
      <c r="A26" s="148"/>
      <c r="B26" s="11" t="s">
        <v>14</v>
      </c>
      <c r="C26" s="142" t="s">
        <v>44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2.75" customHeight="1">
      <c r="A27" s="148"/>
      <c r="B27" s="11" t="s">
        <v>22</v>
      </c>
      <c r="C27" s="51"/>
      <c r="D27" s="145" t="s">
        <v>45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</row>
    <row r="28" spans="1:17" ht="19.5" customHeight="1">
      <c r="A28" s="148"/>
      <c r="B28" s="17" t="s">
        <v>15</v>
      </c>
      <c r="C28" s="150" t="s">
        <v>49</v>
      </c>
      <c r="D28" s="151"/>
      <c r="E28" s="139" t="s">
        <v>46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</row>
    <row r="29" spans="1:17" ht="12.75" customHeight="1">
      <c r="A29" s="148"/>
      <c r="B29" s="84" t="s">
        <v>16</v>
      </c>
      <c r="C29" s="121"/>
      <c r="D29" s="121"/>
      <c r="E29" s="122">
        <f>SUM(E30:E31)</f>
        <v>9600</v>
      </c>
      <c r="F29" s="122">
        <f>SUM(F30:F31)</f>
        <v>1920</v>
      </c>
      <c r="G29" s="122">
        <f>SUM(G30:G31)</f>
        <v>7680</v>
      </c>
      <c r="H29" s="122"/>
      <c r="I29" s="123"/>
      <c r="J29" s="123"/>
      <c r="K29" s="124"/>
      <c r="L29" s="123"/>
      <c r="M29" s="123"/>
      <c r="N29" s="124"/>
      <c r="O29" s="124"/>
      <c r="P29" s="124"/>
      <c r="Q29" s="124"/>
    </row>
    <row r="30" spans="1:17" ht="12.75" customHeight="1">
      <c r="A30" s="148"/>
      <c r="B30" s="114" t="s">
        <v>80</v>
      </c>
      <c r="C30" s="115"/>
      <c r="D30" s="115"/>
      <c r="E30" s="116">
        <f>F30+G30</f>
        <v>0</v>
      </c>
      <c r="F30" s="116">
        <v>0</v>
      </c>
      <c r="G30" s="117">
        <v>0</v>
      </c>
      <c r="H30" s="118"/>
      <c r="I30" s="119"/>
      <c r="J30" s="119"/>
      <c r="K30" s="118"/>
      <c r="L30" s="119"/>
      <c r="M30" s="119"/>
      <c r="N30" s="118"/>
      <c r="O30" s="120"/>
      <c r="P30" s="120"/>
      <c r="Q30" s="118"/>
    </row>
    <row r="31" spans="1:17" ht="12.75" customHeight="1">
      <c r="A31" s="149"/>
      <c r="B31" s="13">
        <v>2020</v>
      </c>
      <c r="C31" s="14"/>
      <c r="D31" s="14"/>
      <c r="E31" s="15">
        <f>F31+G31</f>
        <v>9600</v>
      </c>
      <c r="F31" s="15">
        <v>1920</v>
      </c>
      <c r="G31" s="16">
        <v>7680</v>
      </c>
      <c r="H31" s="29"/>
      <c r="I31" s="38"/>
      <c r="J31" s="38"/>
      <c r="K31" s="29"/>
      <c r="L31" s="38"/>
      <c r="M31" s="38"/>
      <c r="N31" s="29"/>
      <c r="O31" s="12"/>
      <c r="P31" s="12"/>
      <c r="Q31" s="29"/>
    </row>
    <row r="32" spans="1:17" ht="11.25" customHeight="1">
      <c r="A32" s="42"/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1.25" customHeight="1">
      <c r="A33" s="42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2.25" customHeight="1">
      <c r="A34" s="42"/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0.75" customHeight="1">
      <c r="A35" s="42"/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1.25" customHeight="1" hidden="1">
      <c r="A36" s="42"/>
      <c r="B36" s="42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1.25" customHeight="1">
      <c r="A37" s="42"/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1.25" customHeight="1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1.25" customHeight="1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3.5" customHeight="1">
      <c r="A40" s="147" t="s">
        <v>52</v>
      </c>
      <c r="B40" s="84" t="s">
        <v>20</v>
      </c>
      <c r="C40" s="142" t="s">
        <v>35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</row>
    <row r="41" spans="1:17" ht="13.5" customHeight="1">
      <c r="A41" s="148"/>
      <c r="B41" s="84" t="s">
        <v>14</v>
      </c>
      <c r="C41" s="142" t="s">
        <v>44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</row>
    <row r="42" spans="1:17" ht="13.5" customHeight="1">
      <c r="A42" s="148"/>
      <c r="B42" s="84" t="s">
        <v>22</v>
      </c>
      <c r="C42" s="101"/>
      <c r="D42" s="145" t="s">
        <v>45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</row>
    <row r="43" spans="1:17" ht="19.5" customHeight="1">
      <c r="A43" s="148"/>
      <c r="B43" s="85" t="s">
        <v>15</v>
      </c>
      <c r="C43" s="150" t="s">
        <v>82</v>
      </c>
      <c r="D43" s="151"/>
      <c r="E43" s="139" t="s">
        <v>46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1"/>
    </row>
    <row r="44" spans="1:17" ht="13.5" customHeight="1">
      <c r="A44" s="148"/>
      <c r="B44" s="102" t="s">
        <v>16</v>
      </c>
      <c r="C44" s="86"/>
      <c r="D44" s="86"/>
      <c r="E44" s="87">
        <f>SUM(E45:E46)</f>
        <v>2500</v>
      </c>
      <c r="F44" s="87">
        <f>SUM(F45:F46)</f>
        <v>500</v>
      </c>
      <c r="G44" s="87">
        <f>SUM(G45:G46)</f>
        <v>2000</v>
      </c>
      <c r="H44" s="87">
        <f aca="true" t="shared" si="1" ref="H44:M44">SUM(H45:H46)</f>
        <v>0</v>
      </c>
      <c r="I44" s="87">
        <f t="shared" si="1"/>
        <v>0</v>
      </c>
      <c r="J44" s="87">
        <f t="shared" si="1"/>
        <v>0</v>
      </c>
      <c r="K44" s="87">
        <f t="shared" si="1"/>
        <v>0</v>
      </c>
      <c r="L44" s="87">
        <f t="shared" si="1"/>
        <v>0</v>
      </c>
      <c r="M44" s="87">
        <f t="shared" si="1"/>
        <v>0</v>
      </c>
      <c r="N44" s="87">
        <f>SUM(N45:N46)</f>
        <v>0</v>
      </c>
      <c r="O44" s="87">
        <f>SUM(O45:O46)</f>
        <v>0</v>
      </c>
      <c r="P44" s="87">
        <f>SUM(P45:P46)</f>
        <v>0</v>
      </c>
      <c r="Q44" s="87">
        <f>SUM(Q45:Q46)</f>
        <v>0</v>
      </c>
    </row>
    <row r="45" spans="1:17" ht="13.5" customHeight="1">
      <c r="A45" s="148"/>
      <c r="B45" s="95" t="s">
        <v>79</v>
      </c>
      <c r="C45" s="89"/>
      <c r="D45" s="89"/>
      <c r="E45" s="90">
        <f>F45+G45</f>
        <v>0</v>
      </c>
      <c r="F45" s="90">
        <v>0</v>
      </c>
      <c r="G45" s="26">
        <v>0</v>
      </c>
      <c r="H45" s="91"/>
      <c r="I45" s="94"/>
      <c r="J45" s="94"/>
      <c r="K45" s="91"/>
      <c r="L45" s="94"/>
      <c r="M45" s="94"/>
      <c r="N45" s="91"/>
      <c r="O45" s="92"/>
      <c r="P45" s="92"/>
      <c r="Q45" s="91"/>
    </row>
    <row r="46" spans="1:17" ht="13.5" customHeight="1">
      <c r="A46" s="149"/>
      <c r="B46" s="13">
        <v>2020</v>
      </c>
      <c r="C46" s="14"/>
      <c r="D46" s="14"/>
      <c r="E46" s="15">
        <f>F46+G46</f>
        <v>2500</v>
      </c>
      <c r="F46" s="15">
        <v>500</v>
      </c>
      <c r="G46" s="16">
        <v>2000</v>
      </c>
      <c r="H46" s="29"/>
      <c r="I46" s="38"/>
      <c r="J46" s="38"/>
      <c r="K46" s="29"/>
      <c r="L46" s="38"/>
      <c r="M46" s="38"/>
      <c r="N46" s="29"/>
      <c r="O46" s="12"/>
      <c r="P46" s="12"/>
      <c r="Q46" s="29"/>
    </row>
    <row r="47" spans="1:17" ht="6" customHeight="1">
      <c r="A47" s="42"/>
      <c r="B47" s="42"/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2.75" customHeight="1">
      <c r="A48" s="147" t="s">
        <v>53</v>
      </c>
      <c r="B48" s="11" t="s">
        <v>20</v>
      </c>
      <c r="C48" s="142" t="s">
        <v>35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6"/>
    </row>
    <row r="49" spans="1:17" ht="12.75" customHeight="1">
      <c r="A49" s="148"/>
      <c r="B49" s="11" t="s">
        <v>14</v>
      </c>
      <c r="C49" s="142" t="s">
        <v>44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6"/>
    </row>
    <row r="50" spans="1:17" ht="12.75" customHeight="1">
      <c r="A50" s="148"/>
      <c r="B50" s="11" t="s">
        <v>22</v>
      </c>
      <c r="C50" s="51"/>
      <c r="D50" s="145" t="s">
        <v>45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3"/>
    </row>
    <row r="51" spans="1:17" ht="21.75" customHeight="1">
      <c r="A51" s="148"/>
      <c r="B51" s="17" t="s">
        <v>15</v>
      </c>
      <c r="C51" s="150" t="s">
        <v>50</v>
      </c>
      <c r="D51" s="151"/>
      <c r="E51" s="139" t="s">
        <v>46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</row>
    <row r="52" spans="1:17" ht="12.75" customHeight="1">
      <c r="A52" s="148"/>
      <c r="B52" s="84" t="s">
        <v>16</v>
      </c>
      <c r="C52" s="121"/>
      <c r="D52" s="121"/>
      <c r="E52" s="122">
        <f>SUM(E53:E55)</f>
        <v>280000</v>
      </c>
      <c r="F52" s="122">
        <f>SUM(F53:F55)</f>
        <v>56000</v>
      </c>
      <c r="G52" s="122">
        <f>SUM(G53:G55)</f>
        <v>224000</v>
      </c>
      <c r="H52" s="122"/>
      <c r="I52" s="123"/>
      <c r="J52" s="123"/>
      <c r="K52" s="124"/>
      <c r="L52" s="123"/>
      <c r="M52" s="123"/>
      <c r="N52" s="124"/>
      <c r="O52" s="124"/>
      <c r="P52" s="124"/>
      <c r="Q52" s="124"/>
    </row>
    <row r="53" spans="1:17" ht="12.75" customHeight="1">
      <c r="A53" s="148"/>
      <c r="B53" s="114" t="s">
        <v>79</v>
      </c>
      <c r="C53" s="115"/>
      <c r="D53" s="115"/>
      <c r="E53" s="116">
        <f>F53+G53</f>
        <v>0</v>
      </c>
      <c r="F53" s="116">
        <v>0</v>
      </c>
      <c r="G53" s="117">
        <v>0</v>
      </c>
      <c r="H53" s="118"/>
      <c r="I53" s="119"/>
      <c r="J53" s="119"/>
      <c r="K53" s="118"/>
      <c r="L53" s="119"/>
      <c r="M53" s="119"/>
      <c r="N53" s="118"/>
      <c r="O53" s="120"/>
      <c r="P53" s="120"/>
      <c r="Q53" s="118"/>
    </row>
    <row r="54" spans="1:17" ht="11.25" customHeight="1">
      <c r="A54" s="148"/>
      <c r="B54" s="44">
        <v>2020</v>
      </c>
      <c r="C54" s="45"/>
      <c r="D54" s="45"/>
      <c r="E54" s="46">
        <f>F54+G54</f>
        <v>0</v>
      </c>
      <c r="F54" s="46">
        <v>0</v>
      </c>
      <c r="G54" s="47">
        <v>0</v>
      </c>
      <c r="H54" s="48"/>
      <c r="I54" s="49"/>
      <c r="J54" s="49"/>
      <c r="K54" s="48"/>
      <c r="L54" s="49"/>
      <c r="M54" s="49"/>
      <c r="N54" s="48"/>
      <c r="O54" s="50"/>
      <c r="P54" s="50"/>
      <c r="Q54" s="48"/>
    </row>
    <row r="55" spans="1:17" ht="12" customHeight="1">
      <c r="A55" s="149"/>
      <c r="B55" s="13">
        <v>2021</v>
      </c>
      <c r="C55" s="14"/>
      <c r="D55" s="14"/>
      <c r="E55" s="15">
        <f>F55+G55</f>
        <v>280000</v>
      </c>
      <c r="F55" s="15">
        <v>56000</v>
      </c>
      <c r="G55" s="16">
        <v>224000</v>
      </c>
      <c r="H55" s="29"/>
      <c r="I55" s="38"/>
      <c r="J55" s="38"/>
      <c r="K55" s="29"/>
      <c r="L55" s="38"/>
      <c r="M55" s="38"/>
      <c r="N55" s="29"/>
      <c r="O55" s="12"/>
      <c r="P55" s="12"/>
      <c r="Q55" s="29"/>
    </row>
    <row r="56" spans="1:17" ht="12.75" customHeight="1">
      <c r="A56" s="72"/>
      <c r="B56" s="73"/>
      <c r="C56" s="74"/>
      <c r="D56" s="75"/>
      <c r="E56" s="76"/>
      <c r="F56" s="76"/>
      <c r="G56" s="62"/>
      <c r="H56" s="62"/>
      <c r="I56" s="62"/>
      <c r="J56" s="62"/>
      <c r="K56" s="62"/>
      <c r="L56" s="62"/>
      <c r="M56" s="62"/>
      <c r="N56" s="62"/>
      <c r="O56" s="63"/>
      <c r="P56" s="63"/>
      <c r="Q56" s="127"/>
    </row>
    <row r="57" spans="1:17" ht="12.75" customHeight="1">
      <c r="A57" s="147" t="s">
        <v>83</v>
      </c>
      <c r="B57" s="84" t="s">
        <v>20</v>
      </c>
      <c r="C57" s="142" t="s">
        <v>35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</row>
    <row r="58" spans="1:17" ht="12.75" customHeight="1">
      <c r="A58" s="148"/>
      <c r="B58" s="84" t="s">
        <v>14</v>
      </c>
      <c r="C58" s="142" t="s">
        <v>112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</row>
    <row r="59" spans="1:17" ht="12.75" customHeight="1">
      <c r="A59" s="148"/>
      <c r="B59" s="84" t="s">
        <v>22</v>
      </c>
      <c r="C59" s="138"/>
      <c r="D59" s="145" t="s">
        <v>113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</row>
    <row r="60" spans="1:17" ht="21" customHeight="1">
      <c r="A60" s="148"/>
      <c r="B60" s="85" t="s">
        <v>15</v>
      </c>
      <c r="C60" s="150" t="s">
        <v>110</v>
      </c>
      <c r="D60" s="151"/>
      <c r="E60" s="139" t="s">
        <v>111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</row>
    <row r="61" spans="1:17" ht="12.75" customHeight="1">
      <c r="A61" s="148"/>
      <c r="B61" s="84" t="s">
        <v>16</v>
      </c>
      <c r="C61" s="121"/>
      <c r="D61" s="121"/>
      <c r="E61" s="122">
        <f>F61+G61</f>
        <v>1436523</v>
      </c>
      <c r="F61" s="122">
        <f>F62+F63</f>
        <v>373470</v>
      </c>
      <c r="G61" s="122">
        <f>G62+G63</f>
        <v>1063053</v>
      </c>
      <c r="H61" s="122">
        <f>H62</f>
        <v>753435</v>
      </c>
      <c r="I61" s="123"/>
      <c r="J61" s="123">
        <f>J62</f>
        <v>196155</v>
      </c>
      <c r="K61" s="124"/>
      <c r="L61" s="123"/>
      <c r="M61" s="123">
        <f>M62</f>
        <v>196155</v>
      </c>
      <c r="N61" s="124">
        <f>N62</f>
        <v>557280</v>
      </c>
      <c r="O61" s="124"/>
      <c r="P61" s="124"/>
      <c r="Q61" s="124">
        <f>Q62</f>
        <v>557280</v>
      </c>
    </row>
    <row r="62" spans="1:17" ht="12.75" customHeight="1">
      <c r="A62" s="148"/>
      <c r="B62" s="114" t="s">
        <v>79</v>
      </c>
      <c r="C62" s="115"/>
      <c r="D62" s="115"/>
      <c r="E62" s="116">
        <f>F62+G62</f>
        <v>753435</v>
      </c>
      <c r="F62" s="116">
        <f>J62</f>
        <v>196155</v>
      </c>
      <c r="G62" s="117">
        <f>Q62</f>
        <v>557280</v>
      </c>
      <c r="H62" s="118">
        <f>J62+N62</f>
        <v>753435</v>
      </c>
      <c r="I62" s="119"/>
      <c r="J62" s="119">
        <f>M62</f>
        <v>196155</v>
      </c>
      <c r="K62" s="118"/>
      <c r="L62" s="119"/>
      <c r="M62" s="119">
        <v>196155</v>
      </c>
      <c r="N62" s="118">
        <f>Q62</f>
        <v>557280</v>
      </c>
      <c r="O62" s="120"/>
      <c r="P62" s="120"/>
      <c r="Q62" s="118">
        <v>557280</v>
      </c>
    </row>
    <row r="63" spans="1:17" ht="12.75" customHeight="1">
      <c r="A63" s="148"/>
      <c r="B63" s="44">
        <v>2020</v>
      </c>
      <c r="C63" s="45"/>
      <c r="D63" s="45"/>
      <c r="E63" s="46">
        <f>F63+G63</f>
        <v>683088</v>
      </c>
      <c r="F63" s="46">
        <v>177315</v>
      </c>
      <c r="G63" s="47">
        <v>505773</v>
      </c>
      <c r="H63" s="48"/>
      <c r="I63" s="49"/>
      <c r="J63" s="49"/>
      <c r="K63" s="48"/>
      <c r="L63" s="49"/>
      <c r="M63" s="49"/>
      <c r="N63" s="48"/>
      <c r="O63" s="50"/>
      <c r="P63" s="50"/>
      <c r="Q63" s="48"/>
    </row>
    <row r="64" spans="1:17" ht="12.75" customHeight="1">
      <c r="A64" s="149"/>
      <c r="B64" s="13"/>
      <c r="C64" s="14"/>
      <c r="D64" s="14"/>
      <c r="E64" s="15"/>
      <c r="F64" s="15"/>
      <c r="G64" s="16"/>
      <c r="H64" s="29"/>
      <c r="I64" s="38"/>
      <c r="J64" s="38"/>
      <c r="K64" s="29"/>
      <c r="L64" s="38"/>
      <c r="M64" s="38"/>
      <c r="N64" s="29"/>
      <c r="O64" s="12"/>
      <c r="P64" s="12"/>
      <c r="Q64" s="29"/>
    </row>
    <row r="65" spans="1:17" ht="33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</row>
    <row r="66" spans="1:17" ht="12.75" customHeight="1">
      <c r="A66" s="147" t="s">
        <v>109</v>
      </c>
      <c r="B66" s="84" t="s">
        <v>20</v>
      </c>
      <c r="C66" s="142" t="s">
        <v>35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6"/>
    </row>
    <row r="67" spans="1:17" ht="12.75" customHeight="1">
      <c r="A67" s="148"/>
      <c r="B67" s="84" t="s">
        <v>14</v>
      </c>
      <c r="C67" s="142" t="s">
        <v>44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</row>
    <row r="68" spans="1:17" ht="12.75" customHeight="1">
      <c r="A68" s="148"/>
      <c r="B68" s="84" t="s">
        <v>22</v>
      </c>
      <c r="C68" s="138"/>
      <c r="D68" s="145" t="s">
        <v>45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3"/>
    </row>
    <row r="69" spans="1:17" ht="18.75" customHeight="1">
      <c r="A69" s="148"/>
      <c r="B69" s="85" t="s">
        <v>15</v>
      </c>
      <c r="C69" s="150" t="s">
        <v>51</v>
      </c>
      <c r="D69" s="151"/>
      <c r="E69" s="139" t="s">
        <v>46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1"/>
    </row>
    <row r="70" spans="1:17" ht="15" customHeight="1">
      <c r="A70" s="148"/>
      <c r="B70" s="84" t="s">
        <v>16</v>
      </c>
      <c r="C70" s="121"/>
      <c r="D70" s="121"/>
      <c r="E70" s="122">
        <f>SUM(E71:E73)</f>
        <v>600000</v>
      </c>
      <c r="F70" s="122">
        <f>SUM(F71:F73)</f>
        <v>120000</v>
      </c>
      <c r="G70" s="122">
        <f>SUM(G71:G73)</f>
        <v>480000</v>
      </c>
      <c r="H70" s="122"/>
      <c r="I70" s="123"/>
      <c r="J70" s="123"/>
      <c r="K70" s="124"/>
      <c r="L70" s="123"/>
      <c r="M70" s="123"/>
      <c r="N70" s="124"/>
      <c r="O70" s="124"/>
      <c r="P70" s="124"/>
      <c r="Q70" s="124"/>
    </row>
    <row r="71" spans="1:17" ht="12" customHeight="1">
      <c r="A71" s="148"/>
      <c r="B71" s="114" t="s">
        <v>79</v>
      </c>
      <c r="C71" s="115"/>
      <c r="D71" s="115"/>
      <c r="E71" s="116">
        <f>F71+G71</f>
        <v>0</v>
      </c>
      <c r="F71" s="116">
        <v>0</v>
      </c>
      <c r="G71" s="117">
        <v>0</v>
      </c>
      <c r="H71" s="118"/>
      <c r="I71" s="119"/>
      <c r="J71" s="119"/>
      <c r="K71" s="118"/>
      <c r="L71" s="119"/>
      <c r="M71" s="119"/>
      <c r="N71" s="118"/>
      <c r="O71" s="120"/>
      <c r="P71" s="120"/>
      <c r="Q71" s="118"/>
    </row>
    <row r="72" spans="1:17" ht="12" customHeight="1">
      <c r="A72" s="148"/>
      <c r="B72" s="44">
        <v>2020</v>
      </c>
      <c r="C72" s="45"/>
      <c r="D72" s="45"/>
      <c r="E72" s="46">
        <f>F72+G72</f>
        <v>0</v>
      </c>
      <c r="F72" s="46">
        <v>0</v>
      </c>
      <c r="G72" s="47">
        <v>0</v>
      </c>
      <c r="H72" s="48"/>
      <c r="I72" s="49"/>
      <c r="J72" s="49"/>
      <c r="K72" s="48"/>
      <c r="L72" s="49"/>
      <c r="M72" s="49"/>
      <c r="N72" s="48"/>
      <c r="O72" s="50"/>
      <c r="P72" s="50"/>
      <c r="Q72" s="48"/>
    </row>
    <row r="73" spans="1:17" ht="12" customHeight="1">
      <c r="A73" s="149"/>
      <c r="B73" s="13">
        <v>2021</v>
      </c>
      <c r="C73" s="14"/>
      <c r="D73" s="14"/>
      <c r="E73" s="15">
        <f>F73+G73</f>
        <v>600000</v>
      </c>
      <c r="F73" s="15">
        <v>120000</v>
      </c>
      <c r="G73" s="16">
        <v>480000</v>
      </c>
      <c r="H73" s="29"/>
      <c r="I73" s="38"/>
      <c r="J73" s="38"/>
      <c r="K73" s="29"/>
      <c r="L73" s="38"/>
      <c r="M73" s="38"/>
      <c r="N73" s="29"/>
      <c r="O73" s="12"/>
      <c r="P73" s="12"/>
      <c r="Q73" s="29"/>
    </row>
    <row r="74" spans="1:17" ht="12.75" customHeight="1">
      <c r="A74" s="42"/>
      <c r="B74" s="42"/>
      <c r="C74" s="42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6.5" customHeight="1">
      <c r="A75" s="9">
        <v>2</v>
      </c>
      <c r="B75" s="161" t="s">
        <v>25</v>
      </c>
      <c r="C75" s="162"/>
      <c r="D75" s="163"/>
      <c r="E75" s="10">
        <f aca="true" t="shared" si="2" ref="E75:Q75">E81+E91+E123+E130+E151+E159+E168+E194+E144+E98+E105+E111+E117+E137+E177+E185</f>
        <v>4339677</v>
      </c>
      <c r="F75" s="83">
        <f t="shared" si="2"/>
        <v>640385</v>
      </c>
      <c r="G75" s="83">
        <f t="shared" si="2"/>
        <v>3688947</v>
      </c>
      <c r="H75" s="83">
        <f t="shared" si="2"/>
        <v>1790696</v>
      </c>
      <c r="I75" s="83">
        <f t="shared" si="2"/>
        <v>152809</v>
      </c>
      <c r="J75" s="83">
        <f t="shared" si="2"/>
        <v>17988</v>
      </c>
      <c r="K75" s="83">
        <f t="shared" si="2"/>
        <v>0</v>
      </c>
      <c r="L75" s="83">
        <f t="shared" si="2"/>
        <v>152809</v>
      </c>
      <c r="M75" s="83">
        <f t="shared" si="2"/>
        <v>17988</v>
      </c>
      <c r="N75" s="83">
        <f t="shared" si="2"/>
        <v>1619899</v>
      </c>
      <c r="O75" s="83">
        <f t="shared" si="2"/>
        <v>0</v>
      </c>
      <c r="P75" s="83">
        <f t="shared" si="2"/>
        <v>0</v>
      </c>
      <c r="Q75" s="83">
        <f t="shared" si="2"/>
        <v>1619899</v>
      </c>
    </row>
    <row r="76" spans="1:17" ht="10.5" customHeight="1">
      <c r="A76" s="42"/>
      <c r="B76" s="42"/>
      <c r="C76" s="42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2.75" customHeight="1">
      <c r="A77" s="147" t="s">
        <v>40</v>
      </c>
      <c r="B77" s="11" t="s">
        <v>20</v>
      </c>
      <c r="C77" s="142" t="s">
        <v>35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6"/>
    </row>
    <row r="78" spans="1:17" ht="12" customHeight="1">
      <c r="A78" s="148"/>
      <c r="B78" s="11" t="s">
        <v>14</v>
      </c>
      <c r="C78" s="142" t="s">
        <v>44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</row>
    <row r="79" spans="1:17" ht="14.25" customHeight="1">
      <c r="A79" s="148"/>
      <c r="B79" s="11" t="s">
        <v>22</v>
      </c>
      <c r="C79" s="51"/>
      <c r="D79" s="145" t="s">
        <v>45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</row>
    <row r="80" spans="1:17" ht="18.75" customHeight="1">
      <c r="A80" s="148"/>
      <c r="B80" s="17" t="s">
        <v>15</v>
      </c>
      <c r="C80" s="150" t="s">
        <v>76</v>
      </c>
      <c r="D80" s="151"/>
      <c r="E80" s="139" t="s">
        <v>46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</row>
    <row r="81" spans="1:19" ht="15" customHeight="1">
      <c r="A81" s="148"/>
      <c r="B81" s="41" t="s">
        <v>16</v>
      </c>
      <c r="C81" s="21"/>
      <c r="D81" s="21"/>
      <c r="E81" s="22">
        <f>SUM(E82:E85)</f>
        <v>927165</v>
      </c>
      <c r="F81" s="87">
        <f>SUM(F82:F85)</f>
        <v>185437</v>
      </c>
      <c r="G81" s="87">
        <f>SUM(G82:G85)</f>
        <v>741728</v>
      </c>
      <c r="H81" s="22">
        <f>H82</f>
        <v>8920</v>
      </c>
      <c r="I81" s="22">
        <f aca="true" t="shared" si="3" ref="I81:Q81">I82</f>
        <v>0</v>
      </c>
      <c r="J81" s="22">
        <f t="shared" si="3"/>
        <v>1788</v>
      </c>
      <c r="K81" s="22">
        <f t="shared" si="3"/>
        <v>0</v>
      </c>
      <c r="L81" s="22">
        <f t="shared" si="3"/>
        <v>0</v>
      </c>
      <c r="M81" s="22">
        <f t="shared" si="3"/>
        <v>1788</v>
      </c>
      <c r="N81" s="22">
        <f t="shared" si="3"/>
        <v>7132</v>
      </c>
      <c r="O81" s="22">
        <f t="shared" si="3"/>
        <v>0</v>
      </c>
      <c r="P81" s="22">
        <f t="shared" si="3"/>
        <v>0</v>
      </c>
      <c r="Q81" s="22">
        <f t="shared" si="3"/>
        <v>7132</v>
      </c>
      <c r="S81" s="128"/>
    </row>
    <row r="82" spans="1:17" ht="12" customHeight="1">
      <c r="A82" s="148"/>
      <c r="B82" s="40" t="s">
        <v>79</v>
      </c>
      <c r="C82" s="24"/>
      <c r="D82" s="24"/>
      <c r="E82" s="25">
        <f>F82+G82</f>
        <v>8920</v>
      </c>
      <c r="F82" s="25">
        <f>J82</f>
        <v>1788</v>
      </c>
      <c r="G82" s="26">
        <f>Q82</f>
        <v>7132</v>
      </c>
      <c r="H82" s="27">
        <f>J82+N82</f>
        <v>8920</v>
      </c>
      <c r="I82" s="37"/>
      <c r="J82" s="37">
        <f>M82</f>
        <v>1788</v>
      </c>
      <c r="K82" s="27"/>
      <c r="L82" s="37"/>
      <c r="M82" s="37">
        <v>1788</v>
      </c>
      <c r="N82" s="27">
        <f>Q82</f>
        <v>7132</v>
      </c>
      <c r="O82" s="28"/>
      <c r="P82" s="28"/>
      <c r="Q82" s="27">
        <v>7132</v>
      </c>
    </row>
    <row r="83" spans="1:17" ht="12.75" customHeight="1">
      <c r="A83" s="148"/>
      <c r="B83" s="44">
        <v>2020</v>
      </c>
      <c r="C83" s="45"/>
      <c r="D83" s="45"/>
      <c r="E83" s="46">
        <f>F83+G83</f>
        <v>20415</v>
      </c>
      <c r="F83" s="46">
        <v>4083</v>
      </c>
      <c r="G83" s="47">
        <v>16332</v>
      </c>
      <c r="H83" s="48"/>
      <c r="I83" s="49"/>
      <c r="J83" s="49"/>
      <c r="K83" s="48"/>
      <c r="L83" s="49"/>
      <c r="M83" s="49"/>
      <c r="N83" s="48"/>
      <c r="O83" s="50"/>
      <c r="P83" s="50"/>
      <c r="Q83" s="48"/>
    </row>
    <row r="84" spans="1:17" ht="12.75" customHeight="1">
      <c r="A84" s="148"/>
      <c r="B84" s="131">
        <v>2021</v>
      </c>
      <c r="C84" s="132"/>
      <c r="D84" s="132"/>
      <c r="E84" s="46">
        <f>F84+G84</f>
        <v>888915</v>
      </c>
      <c r="F84" s="133">
        <v>177783</v>
      </c>
      <c r="G84" s="134">
        <v>711132</v>
      </c>
      <c r="H84" s="135"/>
      <c r="I84" s="136"/>
      <c r="J84" s="136"/>
      <c r="K84" s="135"/>
      <c r="L84" s="136"/>
      <c r="M84" s="136"/>
      <c r="N84" s="135"/>
      <c r="O84" s="137"/>
      <c r="P84" s="137"/>
      <c r="Q84" s="135"/>
    </row>
    <row r="85" spans="1:17" ht="12" customHeight="1">
      <c r="A85" s="149"/>
      <c r="B85" s="13">
        <v>2022</v>
      </c>
      <c r="C85" s="14"/>
      <c r="D85" s="14"/>
      <c r="E85" s="15">
        <f>F85+G85</f>
        <v>8915</v>
      </c>
      <c r="F85" s="15">
        <v>1783</v>
      </c>
      <c r="G85" s="16">
        <v>7132</v>
      </c>
      <c r="H85" s="29"/>
      <c r="I85" s="38"/>
      <c r="J85" s="38"/>
      <c r="K85" s="29"/>
      <c r="L85" s="38"/>
      <c r="M85" s="38"/>
      <c r="N85" s="29"/>
      <c r="O85" s="12"/>
      <c r="P85" s="12"/>
      <c r="Q85" s="29"/>
    </row>
    <row r="86" spans="1:17" ht="10.5" customHeight="1">
      <c r="A86" s="42"/>
      <c r="B86" s="42"/>
      <c r="C86" s="42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ht="12.75" customHeight="1">
      <c r="A87" s="147" t="s">
        <v>41</v>
      </c>
      <c r="B87" s="84" t="s">
        <v>20</v>
      </c>
      <c r="C87" s="142" t="s">
        <v>31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6"/>
    </row>
    <row r="88" spans="1:17" ht="12.75" customHeight="1">
      <c r="A88" s="148"/>
      <c r="B88" s="84" t="s">
        <v>14</v>
      </c>
      <c r="C88" s="142" t="s">
        <v>33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6"/>
    </row>
    <row r="89" spans="1:17" ht="12.75" customHeight="1">
      <c r="A89" s="148"/>
      <c r="B89" s="84" t="s">
        <v>22</v>
      </c>
      <c r="C89" s="109"/>
      <c r="D89" s="145" t="s">
        <v>32</v>
      </c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3"/>
    </row>
    <row r="90" spans="1:17" ht="18.75" customHeight="1">
      <c r="A90" s="148"/>
      <c r="B90" s="85" t="s">
        <v>15</v>
      </c>
      <c r="C90" s="150" t="s">
        <v>28</v>
      </c>
      <c r="D90" s="151"/>
      <c r="E90" s="139" t="s">
        <v>30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1"/>
    </row>
    <row r="91" spans="1:17" ht="12.75" customHeight="1">
      <c r="A91" s="148"/>
      <c r="B91" s="110" t="s">
        <v>16</v>
      </c>
      <c r="C91" s="86"/>
      <c r="D91" s="86"/>
      <c r="E91" s="87">
        <v>60000</v>
      </c>
      <c r="F91" s="87">
        <v>14100</v>
      </c>
      <c r="G91" s="87">
        <v>45900</v>
      </c>
      <c r="H91" s="87">
        <f>H92+H93</f>
        <v>12000</v>
      </c>
      <c r="I91" s="93">
        <f>I92+I93</f>
        <v>1620</v>
      </c>
      <c r="J91" s="93">
        <f>J92</f>
        <v>1200</v>
      </c>
      <c r="K91" s="88"/>
      <c r="L91" s="93">
        <f>L92</f>
        <v>1620</v>
      </c>
      <c r="M91" s="93">
        <f>M92</f>
        <v>1200</v>
      </c>
      <c r="N91" s="88">
        <f>N92</f>
        <v>9180</v>
      </c>
      <c r="O91" s="88"/>
      <c r="P91" s="88"/>
      <c r="Q91" s="88">
        <f>Q92</f>
        <v>9180</v>
      </c>
    </row>
    <row r="92" spans="1:21" ht="11.25" customHeight="1">
      <c r="A92" s="148"/>
      <c r="B92" s="95" t="s">
        <v>79</v>
      </c>
      <c r="C92" s="89"/>
      <c r="D92" s="89"/>
      <c r="E92" s="90">
        <f>F92+G92</f>
        <v>12000</v>
      </c>
      <c r="F92" s="90">
        <f>I91+J91</f>
        <v>2820</v>
      </c>
      <c r="G92" s="26">
        <f>Q92</f>
        <v>9180</v>
      </c>
      <c r="H92" s="91">
        <f>I92+N92+J92</f>
        <v>12000</v>
      </c>
      <c r="I92" s="94">
        <f>L92</f>
        <v>1620</v>
      </c>
      <c r="J92" s="94">
        <f>M92</f>
        <v>1200</v>
      </c>
      <c r="K92" s="91"/>
      <c r="L92" s="94">
        <v>1620</v>
      </c>
      <c r="M92" s="94">
        <v>1200</v>
      </c>
      <c r="N92" s="91">
        <f>Q92</f>
        <v>9180</v>
      </c>
      <c r="O92" s="92"/>
      <c r="P92" s="92"/>
      <c r="Q92" s="91">
        <v>9180</v>
      </c>
      <c r="T92" s="128"/>
      <c r="U92" s="128"/>
    </row>
    <row r="93" spans="1:17" ht="11.25" customHeight="1" hidden="1">
      <c r="A93" s="149"/>
      <c r="B93" s="13"/>
      <c r="C93" s="14"/>
      <c r="D93" s="14"/>
      <c r="E93" s="15"/>
      <c r="F93" s="15"/>
      <c r="G93" s="16"/>
      <c r="H93" s="29"/>
      <c r="I93" s="38"/>
      <c r="J93" s="38"/>
      <c r="K93" s="12"/>
      <c r="L93" s="35"/>
      <c r="M93" s="38"/>
      <c r="N93" s="29"/>
      <c r="O93" s="12"/>
      <c r="P93" s="12"/>
      <c r="Q93" s="29"/>
    </row>
    <row r="94" spans="1:21" ht="6" customHeight="1">
      <c r="A94" s="52"/>
      <c r="B94" s="53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6"/>
      <c r="P94" s="56"/>
      <c r="Q94" s="55"/>
      <c r="T94" s="183"/>
      <c r="U94" s="184"/>
    </row>
    <row r="95" spans="1:17" ht="12" customHeight="1">
      <c r="A95" s="147" t="s">
        <v>42</v>
      </c>
      <c r="B95" s="84" t="s">
        <v>20</v>
      </c>
      <c r="C95" s="142" t="s">
        <v>55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6"/>
    </row>
    <row r="96" spans="1:17" ht="12.75" customHeight="1">
      <c r="A96" s="148"/>
      <c r="B96" s="84" t="s">
        <v>1</v>
      </c>
      <c r="C96" s="142" t="s">
        <v>56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</row>
    <row r="97" spans="1:17" ht="19.5" customHeight="1">
      <c r="A97" s="148"/>
      <c r="B97" s="85" t="s">
        <v>15</v>
      </c>
      <c r="C97" s="150" t="s">
        <v>54</v>
      </c>
      <c r="D97" s="151"/>
      <c r="E97" s="139" t="s">
        <v>96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</row>
    <row r="98" spans="1:17" ht="12" customHeight="1">
      <c r="A98" s="148"/>
      <c r="B98" s="110" t="s">
        <v>16</v>
      </c>
      <c r="C98" s="86"/>
      <c r="D98" s="86"/>
      <c r="E98" s="87">
        <v>92203</v>
      </c>
      <c r="F98" s="87">
        <f>SUM(F99:F100)</f>
        <v>0</v>
      </c>
      <c r="G98" s="87">
        <v>92203</v>
      </c>
      <c r="H98" s="87">
        <f>SUM(H99:H100)</f>
        <v>82892</v>
      </c>
      <c r="I98" s="93"/>
      <c r="J98" s="93">
        <f>J99</f>
        <v>0</v>
      </c>
      <c r="K98" s="88"/>
      <c r="L98" s="93"/>
      <c r="M98" s="93">
        <f>M99</f>
        <v>0</v>
      </c>
      <c r="N98" s="88">
        <f>N99</f>
        <v>82892</v>
      </c>
      <c r="O98" s="88"/>
      <c r="P98" s="88"/>
      <c r="Q98" s="88">
        <f>Q99</f>
        <v>82892</v>
      </c>
    </row>
    <row r="99" spans="1:17" ht="14.25" customHeight="1">
      <c r="A99" s="148"/>
      <c r="B99" s="95" t="s">
        <v>79</v>
      </c>
      <c r="C99" s="89"/>
      <c r="D99" s="89"/>
      <c r="E99" s="90">
        <f>F99+G99</f>
        <v>82892</v>
      </c>
      <c r="F99" s="90">
        <f>I98+J98</f>
        <v>0</v>
      </c>
      <c r="G99" s="90">
        <f>Q99</f>
        <v>82892</v>
      </c>
      <c r="H99" s="91">
        <f>I99+N99+J99</f>
        <v>82892</v>
      </c>
      <c r="I99" s="94"/>
      <c r="J99" s="94">
        <f>M99</f>
        <v>0</v>
      </c>
      <c r="K99" s="91"/>
      <c r="L99" s="94"/>
      <c r="M99" s="94"/>
      <c r="N99" s="91">
        <f>Q99</f>
        <v>82892</v>
      </c>
      <c r="O99" s="92"/>
      <c r="P99" s="92"/>
      <c r="Q99" s="91">
        <v>82892</v>
      </c>
    </row>
    <row r="100" spans="1:17" ht="14.25" customHeight="1">
      <c r="A100" s="149"/>
      <c r="B100" s="13">
        <v>2020</v>
      </c>
      <c r="C100" s="14"/>
      <c r="D100" s="14"/>
      <c r="E100" s="15">
        <f>G100</f>
        <v>4785</v>
      </c>
      <c r="F100" s="15"/>
      <c r="G100" s="15">
        <v>4785</v>
      </c>
      <c r="H100" s="29"/>
      <c r="I100" s="38"/>
      <c r="J100" s="38"/>
      <c r="K100" s="29"/>
      <c r="L100" s="38"/>
      <c r="M100" s="38"/>
      <c r="N100" s="29"/>
      <c r="O100" s="12"/>
      <c r="P100" s="12"/>
      <c r="Q100" s="29"/>
    </row>
    <row r="101" spans="1:17" ht="15" customHeight="1">
      <c r="A101" s="69"/>
      <c r="B101" s="58"/>
      <c r="C101" s="59"/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/>
      <c r="P101" s="61"/>
      <c r="Q101" s="60"/>
    </row>
    <row r="102" spans="1:17" ht="14.25" customHeight="1">
      <c r="A102" s="147" t="s">
        <v>47</v>
      </c>
      <c r="B102" s="84" t="s">
        <v>20</v>
      </c>
      <c r="C102" s="142" t="s">
        <v>55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</row>
    <row r="103" spans="1:17" ht="14.25" customHeight="1">
      <c r="A103" s="148"/>
      <c r="B103" s="84" t="s">
        <v>1</v>
      </c>
      <c r="C103" s="142" t="s">
        <v>56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</row>
    <row r="104" spans="1:17" ht="20.25" customHeight="1">
      <c r="A104" s="148"/>
      <c r="B104" s="85" t="s">
        <v>15</v>
      </c>
      <c r="C104" s="150" t="s">
        <v>54</v>
      </c>
      <c r="D104" s="151"/>
      <c r="E104" s="139" t="s">
        <v>97</v>
      </c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1"/>
    </row>
    <row r="105" spans="1:17" ht="14.25" customHeight="1">
      <c r="A105" s="148"/>
      <c r="B105" s="110" t="s">
        <v>16</v>
      </c>
      <c r="C105" s="86"/>
      <c r="D105" s="86"/>
      <c r="E105" s="87">
        <v>105671</v>
      </c>
      <c r="F105" s="87">
        <f>SUM(F106:F106)</f>
        <v>0</v>
      </c>
      <c r="G105" s="87">
        <v>105671</v>
      </c>
      <c r="H105" s="87">
        <f>SUM(H106:H106)</f>
        <v>44210</v>
      </c>
      <c r="I105" s="93"/>
      <c r="J105" s="93">
        <f>J106</f>
        <v>0</v>
      </c>
      <c r="K105" s="88"/>
      <c r="L105" s="93"/>
      <c r="M105" s="93">
        <f>M106</f>
        <v>0</v>
      </c>
      <c r="N105" s="88">
        <f>N106</f>
        <v>44210</v>
      </c>
      <c r="O105" s="88"/>
      <c r="P105" s="88"/>
      <c r="Q105" s="88">
        <f>Q106</f>
        <v>44210</v>
      </c>
    </row>
    <row r="106" spans="1:17" ht="14.25" customHeight="1">
      <c r="A106" s="149"/>
      <c r="B106" s="84" t="s">
        <v>79</v>
      </c>
      <c r="C106" s="103"/>
      <c r="D106" s="103"/>
      <c r="E106" s="104">
        <v>44210</v>
      </c>
      <c r="F106" s="104">
        <f>I105+J105</f>
        <v>0</v>
      </c>
      <c r="G106" s="104">
        <v>44210</v>
      </c>
      <c r="H106" s="106">
        <v>44210</v>
      </c>
      <c r="I106" s="107"/>
      <c r="J106" s="107">
        <f>M106</f>
        <v>0</v>
      </c>
      <c r="K106" s="106"/>
      <c r="L106" s="107"/>
      <c r="M106" s="107"/>
      <c r="N106" s="106">
        <f>Q106</f>
        <v>44210</v>
      </c>
      <c r="O106" s="108"/>
      <c r="P106" s="108"/>
      <c r="Q106" s="106">
        <v>44210</v>
      </c>
    </row>
    <row r="107" spans="1:18" ht="14.25" customHeight="1">
      <c r="A107" s="57"/>
      <c r="B107" s="111"/>
      <c r="C107" s="112"/>
      <c r="D107" s="112"/>
      <c r="E107" s="113"/>
      <c r="F107" s="113"/>
      <c r="G107" s="60"/>
      <c r="H107" s="60"/>
      <c r="I107" s="60"/>
      <c r="J107" s="60"/>
      <c r="K107" s="60"/>
      <c r="L107" s="60"/>
      <c r="M107" s="60"/>
      <c r="N107" s="60"/>
      <c r="O107" s="61"/>
      <c r="P107" s="61"/>
      <c r="Q107" s="60"/>
      <c r="R107" s="125"/>
    </row>
    <row r="108" spans="1:17" ht="14.25" customHeight="1">
      <c r="A108" s="147" t="s">
        <v>48</v>
      </c>
      <c r="B108" s="84" t="s">
        <v>20</v>
      </c>
      <c r="C108" s="142" t="s">
        <v>35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</row>
    <row r="109" spans="1:17" ht="14.25" customHeight="1">
      <c r="A109" s="148"/>
      <c r="B109" s="84" t="s">
        <v>1</v>
      </c>
      <c r="C109" s="142" t="s">
        <v>68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</row>
    <row r="110" spans="1:17" ht="20.25" customHeight="1">
      <c r="A110" s="148"/>
      <c r="B110" s="85" t="s">
        <v>15</v>
      </c>
      <c r="C110" s="150" t="s">
        <v>54</v>
      </c>
      <c r="D110" s="151"/>
      <c r="E110" s="139" t="s">
        <v>98</v>
      </c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1"/>
    </row>
    <row r="111" spans="1:17" ht="14.25" customHeight="1">
      <c r="A111" s="148"/>
      <c r="B111" s="110" t="s">
        <v>16</v>
      </c>
      <c r="C111" s="86"/>
      <c r="D111" s="86"/>
      <c r="E111" s="87">
        <f>F111+G111</f>
        <v>97691</v>
      </c>
      <c r="F111" s="87">
        <v>13186</v>
      </c>
      <c r="G111" s="87">
        <v>84505</v>
      </c>
      <c r="H111" s="96">
        <f>SUM(H112:H112)</f>
        <v>5516</v>
      </c>
      <c r="I111" s="93">
        <f>I112</f>
        <v>854</v>
      </c>
      <c r="J111" s="93">
        <f>J112</f>
        <v>0</v>
      </c>
      <c r="K111" s="88"/>
      <c r="L111" s="93">
        <f>L112</f>
        <v>854</v>
      </c>
      <c r="M111" s="93">
        <f>M112</f>
        <v>0</v>
      </c>
      <c r="N111" s="88">
        <f>N112</f>
        <v>4662</v>
      </c>
      <c r="O111" s="88"/>
      <c r="P111" s="88"/>
      <c r="Q111" s="88">
        <f>Q112</f>
        <v>4662</v>
      </c>
    </row>
    <row r="112" spans="1:17" ht="14.25" customHeight="1">
      <c r="A112" s="149"/>
      <c r="B112" s="84" t="s">
        <v>79</v>
      </c>
      <c r="C112" s="103"/>
      <c r="D112" s="103"/>
      <c r="E112" s="104">
        <f>F112+G112</f>
        <v>5516</v>
      </c>
      <c r="F112" s="104">
        <f>I111+J111</f>
        <v>854</v>
      </c>
      <c r="G112" s="105">
        <f>Q112</f>
        <v>4662</v>
      </c>
      <c r="H112" s="106">
        <f>I112+N112+J112</f>
        <v>5516</v>
      </c>
      <c r="I112" s="107">
        <f>L112</f>
        <v>854</v>
      </c>
      <c r="J112" s="107">
        <f>M112</f>
        <v>0</v>
      </c>
      <c r="K112" s="106"/>
      <c r="L112" s="107">
        <v>854</v>
      </c>
      <c r="M112" s="107"/>
      <c r="N112" s="106">
        <f>Q112</f>
        <v>4662</v>
      </c>
      <c r="O112" s="108"/>
      <c r="P112" s="108"/>
      <c r="Q112" s="106">
        <v>4662</v>
      </c>
    </row>
    <row r="113" spans="1:18" ht="14.25" customHeight="1">
      <c r="A113" s="57"/>
      <c r="B113" s="111"/>
      <c r="C113" s="112"/>
      <c r="D113" s="112"/>
      <c r="E113" s="113"/>
      <c r="F113" s="113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60"/>
      <c r="R113" s="125"/>
    </row>
    <row r="114" spans="1:17" ht="14.25" customHeight="1">
      <c r="A114" s="147" t="s">
        <v>57</v>
      </c>
      <c r="B114" s="84" t="s">
        <v>20</v>
      </c>
      <c r="C114" s="142" t="s">
        <v>85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</row>
    <row r="115" spans="1:17" ht="14.25" customHeight="1">
      <c r="A115" s="148"/>
      <c r="B115" s="84" t="s">
        <v>1</v>
      </c>
      <c r="C115" s="142" t="s">
        <v>86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</row>
    <row r="116" spans="1:17" ht="18.75" customHeight="1">
      <c r="A116" s="148"/>
      <c r="B116" s="85" t="s">
        <v>15</v>
      </c>
      <c r="C116" s="150" t="s">
        <v>54</v>
      </c>
      <c r="D116" s="151"/>
      <c r="E116" s="139" t="s">
        <v>99</v>
      </c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1"/>
    </row>
    <row r="117" spans="1:17" ht="14.25" customHeight="1">
      <c r="A117" s="148"/>
      <c r="B117" s="110" t="s">
        <v>16</v>
      </c>
      <c r="C117" s="86"/>
      <c r="D117" s="86"/>
      <c r="E117" s="87">
        <v>256397</v>
      </c>
      <c r="F117" s="87"/>
      <c r="G117" s="87">
        <v>256397</v>
      </c>
      <c r="H117" s="96">
        <f>SUM(H118:H118)</f>
        <v>1843</v>
      </c>
      <c r="I117" s="93">
        <f>I118</f>
        <v>0</v>
      </c>
      <c r="J117" s="93">
        <f>J118</f>
        <v>0</v>
      </c>
      <c r="K117" s="88"/>
      <c r="L117" s="93">
        <f>L118</f>
        <v>0</v>
      </c>
      <c r="M117" s="93">
        <f>M118</f>
        <v>0</v>
      </c>
      <c r="N117" s="88">
        <f>N118</f>
        <v>1843</v>
      </c>
      <c r="O117" s="88"/>
      <c r="P117" s="88"/>
      <c r="Q117" s="88">
        <f>Q118</f>
        <v>1843</v>
      </c>
    </row>
    <row r="118" spans="1:17" ht="14.25" customHeight="1">
      <c r="A118" s="149"/>
      <c r="B118" s="84" t="s">
        <v>79</v>
      </c>
      <c r="C118" s="103"/>
      <c r="D118" s="103"/>
      <c r="E118" s="104">
        <f>F118+G118</f>
        <v>1843</v>
      </c>
      <c r="F118" s="104">
        <f>I117+J117</f>
        <v>0</v>
      </c>
      <c r="G118" s="105">
        <f>Q118</f>
        <v>1843</v>
      </c>
      <c r="H118" s="106">
        <f>I118+N118+J118</f>
        <v>1843</v>
      </c>
      <c r="I118" s="107">
        <f>L118</f>
        <v>0</v>
      </c>
      <c r="J118" s="107">
        <f>M118</f>
        <v>0</v>
      </c>
      <c r="K118" s="106"/>
      <c r="L118" s="107"/>
      <c r="M118" s="107"/>
      <c r="N118" s="106">
        <f>Q118</f>
        <v>1843</v>
      </c>
      <c r="O118" s="108"/>
      <c r="P118" s="108"/>
      <c r="Q118" s="106">
        <v>1843</v>
      </c>
    </row>
    <row r="119" spans="1:17" ht="8.25" customHeight="1">
      <c r="A119" s="52"/>
      <c r="B119" s="53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6"/>
      <c r="P119" s="56"/>
      <c r="Q119" s="55"/>
    </row>
    <row r="120" spans="1:17" ht="15.75" customHeight="1">
      <c r="A120" s="147" t="s">
        <v>58</v>
      </c>
      <c r="B120" s="84" t="s">
        <v>20</v>
      </c>
      <c r="C120" s="142" t="s">
        <v>55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</row>
    <row r="121" spans="1:17" ht="15.75" customHeight="1">
      <c r="A121" s="148"/>
      <c r="B121" s="84" t="s">
        <v>1</v>
      </c>
      <c r="C121" s="142" t="s">
        <v>56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</row>
    <row r="122" spans="1:17" ht="18.75" customHeight="1">
      <c r="A122" s="148"/>
      <c r="B122" s="85" t="s">
        <v>15</v>
      </c>
      <c r="C122" s="150" t="s">
        <v>54</v>
      </c>
      <c r="D122" s="151"/>
      <c r="E122" s="139" t="s">
        <v>100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1"/>
    </row>
    <row r="123" spans="1:17" ht="15.75" customHeight="1">
      <c r="A123" s="148"/>
      <c r="B123" s="110" t="s">
        <v>16</v>
      </c>
      <c r="C123" s="86"/>
      <c r="D123" s="86"/>
      <c r="E123" s="87">
        <v>88051</v>
      </c>
      <c r="F123" s="87">
        <f>SUM(F124:F125)</f>
        <v>0</v>
      </c>
      <c r="G123" s="87">
        <v>88051</v>
      </c>
      <c r="H123" s="87">
        <f>SUM(H124:H125)</f>
        <v>37136</v>
      </c>
      <c r="I123" s="93"/>
      <c r="J123" s="93">
        <f>J124</f>
        <v>0</v>
      </c>
      <c r="K123" s="88"/>
      <c r="L123" s="93"/>
      <c r="M123" s="93">
        <f>M124</f>
        <v>0</v>
      </c>
      <c r="N123" s="88">
        <f>N124</f>
        <v>37136</v>
      </c>
      <c r="O123" s="88"/>
      <c r="P123" s="88"/>
      <c r="Q123" s="88">
        <f>Q124</f>
        <v>37136</v>
      </c>
    </row>
    <row r="124" spans="1:17" ht="15.75" customHeight="1">
      <c r="A124" s="148"/>
      <c r="B124" s="95" t="s">
        <v>79</v>
      </c>
      <c r="C124" s="89"/>
      <c r="D124" s="89"/>
      <c r="E124" s="90">
        <f>F124+G124</f>
        <v>37136</v>
      </c>
      <c r="F124" s="90">
        <f>I123+J123</f>
        <v>0</v>
      </c>
      <c r="G124" s="26">
        <f>Q124</f>
        <v>37136</v>
      </c>
      <c r="H124" s="91">
        <f>I124+N124+J124</f>
        <v>37136</v>
      </c>
      <c r="I124" s="94"/>
      <c r="J124" s="94">
        <f>M124</f>
        <v>0</v>
      </c>
      <c r="K124" s="91"/>
      <c r="L124" s="94"/>
      <c r="M124" s="94"/>
      <c r="N124" s="91">
        <f>Q124</f>
        <v>37136</v>
      </c>
      <c r="O124" s="92"/>
      <c r="P124" s="92"/>
      <c r="Q124" s="91">
        <v>37136</v>
      </c>
    </row>
    <row r="125" spans="1:17" ht="15.75" customHeight="1">
      <c r="A125" s="149"/>
      <c r="B125" s="13"/>
      <c r="C125" s="14"/>
      <c r="D125" s="14"/>
      <c r="E125" s="15"/>
      <c r="F125" s="15"/>
      <c r="G125" s="16"/>
      <c r="H125" s="29"/>
      <c r="I125" s="38"/>
      <c r="J125" s="38"/>
      <c r="K125" s="29"/>
      <c r="L125" s="38"/>
      <c r="M125" s="38"/>
      <c r="N125" s="29"/>
      <c r="O125" s="12"/>
      <c r="P125" s="12"/>
      <c r="Q125" s="29"/>
    </row>
    <row r="126" spans="1:17" ht="6" customHeight="1">
      <c r="A126" s="57"/>
      <c r="B126" s="58"/>
      <c r="C126" s="59"/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/>
      <c r="P126" s="61"/>
      <c r="Q126" s="60"/>
    </row>
    <row r="127" spans="1:17" ht="12" customHeight="1">
      <c r="A127" s="147" t="s">
        <v>65</v>
      </c>
      <c r="B127" s="11" t="s">
        <v>20</v>
      </c>
      <c r="C127" s="142" t="s">
        <v>55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6"/>
    </row>
    <row r="128" spans="1:22" ht="14.25" customHeight="1">
      <c r="A128" s="148"/>
      <c r="B128" s="11" t="s">
        <v>1</v>
      </c>
      <c r="C128" s="142" t="s">
        <v>56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6"/>
      <c r="T128" s="129"/>
      <c r="U128" s="129"/>
      <c r="V128" s="129"/>
    </row>
    <row r="129" spans="1:22" ht="20.25" customHeight="1">
      <c r="A129" s="148"/>
      <c r="B129" s="17" t="s">
        <v>15</v>
      </c>
      <c r="C129" s="150" t="s">
        <v>54</v>
      </c>
      <c r="D129" s="151"/>
      <c r="E129" s="139" t="s">
        <v>101</v>
      </c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1"/>
      <c r="T129" s="130"/>
      <c r="U129" s="130"/>
      <c r="V129" s="130"/>
    </row>
    <row r="130" spans="1:17" ht="13.5" customHeight="1">
      <c r="A130" s="148"/>
      <c r="B130" s="41" t="s">
        <v>16</v>
      </c>
      <c r="C130" s="21"/>
      <c r="D130" s="21"/>
      <c r="E130" s="22">
        <v>178119</v>
      </c>
      <c r="F130" s="22">
        <f>SUM(F131:F132)</f>
        <v>0</v>
      </c>
      <c r="G130" s="22">
        <v>178119</v>
      </c>
      <c r="H130" s="22">
        <f>SUM(H131:H132)</f>
        <v>171119</v>
      </c>
      <c r="I130" s="36"/>
      <c r="J130" s="36">
        <f>J131</f>
        <v>0</v>
      </c>
      <c r="K130" s="23"/>
      <c r="L130" s="36"/>
      <c r="M130" s="36">
        <f>M131</f>
        <v>0</v>
      </c>
      <c r="N130" s="23">
        <f>N131</f>
        <v>171119</v>
      </c>
      <c r="O130" s="23"/>
      <c r="P130" s="23"/>
      <c r="Q130" s="23">
        <f>Q131</f>
        <v>171119</v>
      </c>
    </row>
    <row r="131" spans="1:17" ht="12" customHeight="1">
      <c r="A131" s="148"/>
      <c r="B131" s="40" t="s">
        <v>79</v>
      </c>
      <c r="C131" s="24"/>
      <c r="D131" s="24"/>
      <c r="E131" s="25">
        <f>F131+G131</f>
        <v>171119</v>
      </c>
      <c r="F131" s="25">
        <f>I130+J130</f>
        <v>0</v>
      </c>
      <c r="G131" s="26">
        <f>Q131</f>
        <v>171119</v>
      </c>
      <c r="H131" s="27">
        <f>I131+N131+J131</f>
        <v>171119</v>
      </c>
      <c r="I131" s="37"/>
      <c r="J131" s="37">
        <f>M131</f>
        <v>0</v>
      </c>
      <c r="K131" s="27"/>
      <c r="L131" s="37"/>
      <c r="M131" s="37"/>
      <c r="N131" s="27">
        <f>Q131</f>
        <v>171119</v>
      </c>
      <c r="O131" s="28"/>
      <c r="P131" s="28"/>
      <c r="Q131" s="27">
        <v>171119</v>
      </c>
    </row>
    <row r="132" spans="1:17" ht="14.25" customHeight="1">
      <c r="A132" s="149"/>
      <c r="B132" s="13">
        <v>2020</v>
      </c>
      <c r="C132" s="14"/>
      <c r="D132" s="14"/>
      <c r="E132" s="15">
        <f>G132</f>
        <v>7000</v>
      </c>
      <c r="F132" s="15"/>
      <c r="G132" s="16">
        <v>7000</v>
      </c>
      <c r="H132" s="29"/>
      <c r="I132" s="38"/>
      <c r="J132" s="38"/>
      <c r="K132" s="29"/>
      <c r="L132" s="38"/>
      <c r="M132" s="38"/>
      <c r="N132" s="29"/>
      <c r="O132" s="12"/>
      <c r="P132" s="12"/>
      <c r="Q132" s="29"/>
    </row>
    <row r="133" spans="1:17" ht="6" customHeight="1">
      <c r="A133" s="97"/>
      <c r="B133" s="98"/>
      <c r="C133" s="99"/>
      <c r="D133" s="99"/>
      <c r="E133" s="100"/>
      <c r="F133" s="100"/>
      <c r="G133" s="55"/>
      <c r="H133" s="55"/>
      <c r="I133" s="55"/>
      <c r="J133" s="55"/>
      <c r="K133" s="55"/>
      <c r="L133" s="55"/>
      <c r="M133" s="55"/>
      <c r="N133" s="55"/>
      <c r="O133" s="56"/>
      <c r="P133" s="56"/>
      <c r="Q133" s="55"/>
    </row>
    <row r="134" spans="1:17" ht="14.25" customHeight="1">
      <c r="A134" s="147" t="s">
        <v>60</v>
      </c>
      <c r="B134" s="84" t="s">
        <v>20</v>
      </c>
      <c r="C134" s="142" t="s">
        <v>55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6"/>
    </row>
    <row r="135" spans="1:17" ht="13.5" customHeight="1">
      <c r="A135" s="148"/>
      <c r="B135" s="84" t="s">
        <v>1</v>
      </c>
      <c r="C135" s="142" t="s">
        <v>56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6"/>
    </row>
    <row r="136" spans="1:17" ht="20.25" customHeight="1">
      <c r="A136" s="148"/>
      <c r="B136" s="85" t="s">
        <v>15</v>
      </c>
      <c r="C136" s="150" t="s">
        <v>54</v>
      </c>
      <c r="D136" s="151"/>
      <c r="E136" s="139" t="s">
        <v>102</v>
      </c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1"/>
    </row>
    <row r="137" spans="1:17" ht="13.5" customHeight="1">
      <c r="A137" s="148"/>
      <c r="B137" s="110" t="s">
        <v>16</v>
      </c>
      <c r="C137" s="86"/>
      <c r="D137" s="86"/>
      <c r="E137" s="87">
        <f>G137</f>
        <v>241879</v>
      </c>
      <c r="F137" s="87">
        <f>SUM(F138:F139)</f>
        <v>0</v>
      </c>
      <c r="G137" s="87">
        <v>241879</v>
      </c>
      <c r="H137" s="87">
        <f>SUM(H138:H139)</f>
        <v>33593</v>
      </c>
      <c r="I137" s="93"/>
      <c r="J137" s="93">
        <f>J138</f>
        <v>0</v>
      </c>
      <c r="K137" s="88"/>
      <c r="L137" s="93"/>
      <c r="M137" s="93">
        <f>M138</f>
        <v>0</v>
      </c>
      <c r="N137" s="88">
        <f>N138</f>
        <v>33593</v>
      </c>
      <c r="O137" s="88"/>
      <c r="P137" s="88"/>
      <c r="Q137" s="88">
        <f>Q138</f>
        <v>33593</v>
      </c>
    </row>
    <row r="138" spans="1:17" ht="13.5" customHeight="1">
      <c r="A138" s="148"/>
      <c r="B138" s="95" t="s">
        <v>79</v>
      </c>
      <c r="C138" s="89"/>
      <c r="D138" s="89"/>
      <c r="E138" s="90">
        <f>F138+G138</f>
        <v>33593</v>
      </c>
      <c r="F138" s="90">
        <f>I137+J137</f>
        <v>0</v>
      </c>
      <c r="G138" s="26">
        <f>Q138</f>
        <v>33593</v>
      </c>
      <c r="H138" s="91">
        <f>I138+N138+J138</f>
        <v>33593</v>
      </c>
      <c r="I138" s="94"/>
      <c r="J138" s="94">
        <f>M138</f>
        <v>0</v>
      </c>
      <c r="K138" s="91"/>
      <c r="L138" s="94"/>
      <c r="M138" s="94"/>
      <c r="N138" s="91">
        <f>Q138</f>
        <v>33593</v>
      </c>
      <c r="O138" s="92"/>
      <c r="P138" s="92"/>
      <c r="Q138" s="91">
        <v>33593</v>
      </c>
    </row>
    <row r="139" spans="1:17" ht="13.5" customHeight="1">
      <c r="A139" s="149"/>
      <c r="B139" s="13"/>
      <c r="C139" s="14"/>
      <c r="D139" s="14"/>
      <c r="E139" s="15"/>
      <c r="F139" s="15"/>
      <c r="G139" s="16"/>
      <c r="H139" s="29"/>
      <c r="I139" s="38"/>
      <c r="J139" s="38"/>
      <c r="K139" s="29"/>
      <c r="L139" s="38"/>
      <c r="M139" s="38"/>
      <c r="N139" s="29"/>
      <c r="O139" s="12"/>
      <c r="P139" s="12"/>
      <c r="Q139" s="29"/>
    </row>
    <row r="140" spans="1:17" ht="7.5" customHeight="1">
      <c r="A140" s="97"/>
      <c r="B140" s="98"/>
      <c r="C140" s="99"/>
      <c r="D140" s="99"/>
      <c r="E140" s="100"/>
      <c r="F140" s="100"/>
      <c r="G140" s="55"/>
      <c r="H140" s="55"/>
      <c r="I140" s="55"/>
      <c r="J140" s="55"/>
      <c r="K140" s="55"/>
      <c r="L140" s="55"/>
      <c r="M140" s="55"/>
      <c r="N140" s="55"/>
      <c r="O140" s="56"/>
      <c r="P140" s="56"/>
      <c r="Q140" s="55"/>
    </row>
    <row r="141" spans="1:17" ht="12" customHeight="1">
      <c r="A141" s="147" t="s">
        <v>66</v>
      </c>
      <c r="B141" s="84" t="s">
        <v>20</v>
      </c>
      <c r="C141" s="142" t="s">
        <v>55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6"/>
    </row>
    <row r="142" spans="1:17" ht="12" customHeight="1">
      <c r="A142" s="148"/>
      <c r="B142" s="84" t="s">
        <v>1</v>
      </c>
      <c r="C142" s="142" t="s">
        <v>56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6"/>
    </row>
    <row r="143" spans="1:17" ht="18.75" customHeight="1">
      <c r="A143" s="148"/>
      <c r="B143" s="85" t="s">
        <v>15</v>
      </c>
      <c r="C143" s="150" t="s">
        <v>54</v>
      </c>
      <c r="D143" s="151"/>
      <c r="E143" s="139" t="s">
        <v>103</v>
      </c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1"/>
    </row>
    <row r="144" spans="1:17" ht="12" customHeight="1">
      <c r="A144" s="148"/>
      <c r="B144" s="110" t="s">
        <v>16</v>
      </c>
      <c r="C144" s="86"/>
      <c r="D144" s="86"/>
      <c r="E144" s="87">
        <v>163321</v>
      </c>
      <c r="F144" s="87">
        <f>SUM(F145:F146)</f>
        <v>0</v>
      </c>
      <c r="G144" s="87">
        <v>163321</v>
      </c>
      <c r="H144" s="87">
        <f>SUM(H145:H146)</f>
        <v>82173</v>
      </c>
      <c r="I144" s="93"/>
      <c r="J144" s="93">
        <f>J145</f>
        <v>0</v>
      </c>
      <c r="K144" s="88"/>
      <c r="L144" s="93"/>
      <c r="M144" s="93">
        <f>M145</f>
        <v>0</v>
      </c>
      <c r="N144" s="88">
        <f>N145</f>
        <v>82173</v>
      </c>
      <c r="O144" s="88"/>
      <c r="P144" s="88"/>
      <c r="Q144" s="88">
        <f>Q145</f>
        <v>82173</v>
      </c>
    </row>
    <row r="145" spans="1:17" ht="12" customHeight="1">
      <c r="A145" s="148"/>
      <c r="B145" s="95" t="s">
        <v>79</v>
      </c>
      <c r="C145" s="89"/>
      <c r="D145" s="89"/>
      <c r="E145" s="90">
        <f>F145+G145</f>
        <v>82173</v>
      </c>
      <c r="F145" s="90">
        <f>I144+J144</f>
        <v>0</v>
      </c>
      <c r="G145" s="26">
        <f>Q145</f>
        <v>82173</v>
      </c>
      <c r="H145" s="91">
        <f>I145+N145+J145</f>
        <v>82173</v>
      </c>
      <c r="I145" s="94"/>
      <c r="J145" s="94">
        <f>M145</f>
        <v>0</v>
      </c>
      <c r="K145" s="91"/>
      <c r="L145" s="94"/>
      <c r="M145" s="94"/>
      <c r="N145" s="91">
        <f>Q145</f>
        <v>82173</v>
      </c>
      <c r="O145" s="92"/>
      <c r="P145" s="92"/>
      <c r="Q145" s="91">
        <v>82173</v>
      </c>
    </row>
    <row r="146" spans="1:17" ht="12" customHeight="1">
      <c r="A146" s="149"/>
      <c r="B146" s="13">
        <v>2020</v>
      </c>
      <c r="C146" s="14"/>
      <c r="D146" s="14"/>
      <c r="E146" s="15">
        <f>G146</f>
        <v>25000</v>
      </c>
      <c r="F146" s="15"/>
      <c r="G146" s="16">
        <v>25000</v>
      </c>
      <c r="H146" s="29"/>
      <c r="I146" s="38"/>
      <c r="J146" s="38"/>
      <c r="K146" s="29"/>
      <c r="L146" s="38"/>
      <c r="M146" s="38"/>
      <c r="N146" s="29"/>
      <c r="O146" s="12"/>
      <c r="P146" s="12"/>
      <c r="Q146" s="29"/>
    </row>
    <row r="147" spans="1:17" ht="6" customHeight="1">
      <c r="A147" s="65"/>
      <c r="B147" s="66"/>
      <c r="C147" s="67"/>
      <c r="D147" s="67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3"/>
      <c r="P147" s="63"/>
      <c r="Q147" s="62"/>
    </row>
    <row r="148" spans="1:17" ht="12.75">
      <c r="A148" s="147" t="s">
        <v>84</v>
      </c>
      <c r="B148" s="11" t="s">
        <v>20</v>
      </c>
      <c r="C148" s="142" t="s">
        <v>55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6"/>
    </row>
    <row r="149" spans="1:17" ht="12.75">
      <c r="A149" s="148"/>
      <c r="B149" s="11" t="s">
        <v>1</v>
      </c>
      <c r="C149" s="142" t="s">
        <v>77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6"/>
    </row>
    <row r="150" spans="1:17" ht="19.5" customHeight="1">
      <c r="A150" s="148"/>
      <c r="B150" s="17" t="s">
        <v>15</v>
      </c>
      <c r="C150" s="150" t="s">
        <v>54</v>
      </c>
      <c r="D150" s="151"/>
      <c r="E150" s="139" t="s">
        <v>89</v>
      </c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1"/>
    </row>
    <row r="151" spans="1:17" ht="12.75">
      <c r="A151" s="148"/>
      <c r="B151" s="41" t="s">
        <v>16</v>
      </c>
      <c r="C151" s="21"/>
      <c r="D151" s="21"/>
      <c r="E151" s="22">
        <v>110168</v>
      </c>
      <c r="F151" s="22">
        <f>SUM(F152:F153)</f>
        <v>0</v>
      </c>
      <c r="G151" s="22">
        <v>110168</v>
      </c>
      <c r="H151" s="22">
        <f>SUM(H152:H153)</f>
        <v>110168</v>
      </c>
      <c r="I151" s="36">
        <f>I152</f>
        <v>0</v>
      </c>
      <c r="J151" s="36">
        <f>J152</f>
        <v>0</v>
      </c>
      <c r="K151" s="23"/>
      <c r="L151" s="36">
        <f>L152</f>
        <v>0</v>
      </c>
      <c r="M151" s="36">
        <f>M152</f>
        <v>0</v>
      </c>
      <c r="N151" s="23">
        <f>N152</f>
        <v>110168</v>
      </c>
      <c r="O151" s="23"/>
      <c r="P151" s="23"/>
      <c r="Q151" s="23">
        <f>Q152</f>
        <v>110168</v>
      </c>
    </row>
    <row r="152" spans="1:17" ht="12.75">
      <c r="A152" s="148"/>
      <c r="B152" s="40" t="s">
        <v>79</v>
      </c>
      <c r="C152" s="24"/>
      <c r="D152" s="24"/>
      <c r="E152" s="25">
        <f>F152+G152</f>
        <v>110168</v>
      </c>
      <c r="F152" s="25">
        <f>I151+J151</f>
        <v>0</v>
      </c>
      <c r="G152" s="26">
        <f>Q152</f>
        <v>110168</v>
      </c>
      <c r="H152" s="27">
        <f>I152+N152+J152</f>
        <v>110168</v>
      </c>
      <c r="I152" s="37">
        <f>L152</f>
        <v>0</v>
      </c>
      <c r="J152" s="37">
        <f>M152</f>
        <v>0</v>
      </c>
      <c r="K152" s="27"/>
      <c r="L152" s="37"/>
      <c r="M152" s="37"/>
      <c r="N152" s="27">
        <f>Q152</f>
        <v>110168</v>
      </c>
      <c r="O152" s="28"/>
      <c r="P152" s="28"/>
      <c r="Q152" s="27">
        <v>110168</v>
      </c>
    </row>
    <row r="153" spans="1:17" ht="12.75">
      <c r="A153" s="149"/>
      <c r="B153" s="13">
        <v>2020</v>
      </c>
      <c r="C153" s="14"/>
      <c r="D153" s="14"/>
      <c r="E153" s="15">
        <f>G153</f>
        <v>0</v>
      </c>
      <c r="F153" s="15"/>
      <c r="G153" s="16"/>
      <c r="H153" s="29"/>
      <c r="I153" s="38"/>
      <c r="J153" s="38"/>
      <c r="K153" s="29"/>
      <c r="L153" s="38"/>
      <c r="M153" s="38"/>
      <c r="N153" s="29"/>
      <c r="O153" s="12"/>
      <c r="P153" s="12"/>
      <c r="Q153" s="29"/>
    </row>
    <row r="154" spans="1:17" ht="6.75" customHeight="1">
      <c r="A154" s="69"/>
      <c r="B154" s="58"/>
      <c r="C154" s="59"/>
      <c r="D154" s="59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/>
      <c r="P154" s="61"/>
      <c r="Q154" s="60"/>
    </row>
    <row r="155" spans="1:17" ht="12.75">
      <c r="A155" s="147" t="s">
        <v>87</v>
      </c>
      <c r="B155" s="11" t="s">
        <v>20</v>
      </c>
      <c r="C155" s="142" t="s">
        <v>35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6"/>
    </row>
    <row r="156" spans="1:17" ht="12.75">
      <c r="A156" s="148"/>
      <c r="B156" s="11" t="s">
        <v>14</v>
      </c>
      <c r="C156" s="142" t="s">
        <v>69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</row>
    <row r="157" spans="1:17" ht="12.75">
      <c r="A157" s="148"/>
      <c r="B157" s="11" t="s">
        <v>22</v>
      </c>
      <c r="C157" s="142" t="s">
        <v>70</v>
      </c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4"/>
    </row>
    <row r="158" spans="1:17" ht="20.25" customHeight="1">
      <c r="A158" s="148"/>
      <c r="B158" s="17" t="s">
        <v>15</v>
      </c>
      <c r="C158" s="154" t="s">
        <v>108</v>
      </c>
      <c r="D158" s="155"/>
      <c r="E158" s="185" t="s">
        <v>71</v>
      </c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7"/>
    </row>
    <row r="159" spans="1:19" ht="12.75">
      <c r="A159" s="148"/>
      <c r="B159" s="41" t="s">
        <v>16</v>
      </c>
      <c r="C159" s="21"/>
      <c r="D159" s="21"/>
      <c r="E159" s="22">
        <f>SUM(E160:E162)</f>
        <v>1218537</v>
      </c>
      <c r="F159" s="87">
        <f>SUM(F160:F162)</f>
        <v>408007</v>
      </c>
      <c r="G159" s="87">
        <f>SUM(G160:G162)</f>
        <v>810530</v>
      </c>
      <c r="H159" s="22">
        <f>SUM(H160:H162)</f>
        <v>780472</v>
      </c>
      <c r="I159" s="36">
        <f>I160</f>
        <v>148575</v>
      </c>
      <c r="J159" s="36">
        <f>J160</f>
        <v>0</v>
      </c>
      <c r="K159" s="23"/>
      <c r="L159" s="36">
        <f>L160</f>
        <v>148575</v>
      </c>
      <c r="M159" s="36">
        <f>M160</f>
        <v>0</v>
      </c>
      <c r="N159" s="23">
        <f>N160</f>
        <v>631897</v>
      </c>
      <c r="O159" s="23"/>
      <c r="P159" s="23"/>
      <c r="Q159" s="23">
        <f>Q160</f>
        <v>631897</v>
      </c>
      <c r="S159" s="128"/>
    </row>
    <row r="160" spans="1:19" ht="12.75">
      <c r="A160" s="148"/>
      <c r="B160" s="40" t="s">
        <v>79</v>
      </c>
      <c r="C160" s="24"/>
      <c r="D160" s="24"/>
      <c r="E160" s="25">
        <f>F160+G160</f>
        <v>780472</v>
      </c>
      <c r="F160" s="25">
        <f>I159+J159</f>
        <v>148575</v>
      </c>
      <c r="G160" s="26">
        <f>Q160</f>
        <v>631897</v>
      </c>
      <c r="H160" s="27">
        <f>I160+N160+J160</f>
        <v>780472</v>
      </c>
      <c r="I160" s="37">
        <f>L160</f>
        <v>148575</v>
      </c>
      <c r="J160" s="37">
        <f>M160</f>
        <v>0</v>
      </c>
      <c r="K160" s="27"/>
      <c r="L160" s="37">
        <v>148575</v>
      </c>
      <c r="M160" s="37"/>
      <c r="N160" s="27">
        <f>Q160</f>
        <v>631897</v>
      </c>
      <c r="O160" s="28"/>
      <c r="P160" s="28"/>
      <c r="Q160" s="27">
        <v>631897</v>
      </c>
      <c r="S160" s="128"/>
    </row>
    <row r="161" spans="1:17" ht="12.75">
      <c r="A161" s="148"/>
      <c r="B161" s="41">
        <v>2020</v>
      </c>
      <c r="C161" s="77"/>
      <c r="D161" s="77"/>
      <c r="E161" s="78">
        <f>F161+G161</f>
        <v>334393</v>
      </c>
      <c r="F161" s="78">
        <v>189712</v>
      </c>
      <c r="G161" s="79">
        <v>144681</v>
      </c>
      <c r="H161" s="80"/>
      <c r="I161" s="81"/>
      <c r="J161" s="81"/>
      <c r="K161" s="80"/>
      <c r="L161" s="81"/>
      <c r="M161" s="81"/>
      <c r="N161" s="80"/>
      <c r="O161" s="82"/>
      <c r="P161" s="82"/>
      <c r="Q161" s="80"/>
    </row>
    <row r="162" spans="1:17" ht="12.75">
      <c r="A162" s="149"/>
      <c r="B162" s="13">
        <v>2021</v>
      </c>
      <c r="C162" s="14"/>
      <c r="D162" s="14"/>
      <c r="E162" s="15">
        <f>G162+F162</f>
        <v>103672</v>
      </c>
      <c r="F162" s="15">
        <v>69720</v>
      </c>
      <c r="G162" s="16">
        <v>33952</v>
      </c>
      <c r="H162" s="29"/>
      <c r="I162" s="38"/>
      <c r="J162" s="38"/>
      <c r="K162" s="29"/>
      <c r="L162" s="38"/>
      <c r="M162" s="38"/>
      <c r="N162" s="29"/>
      <c r="O162" s="12"/>
      <c r="P162" s="12"/>
      <c r="Q162" s="29"/>
    </row>
    <row r="163" spans="1:17" ht="6" customHeight="1">
      <c r="A163" s="52"/>
      <c r="B163" s="53"/>
      <c r="C163" s="54"/>
      <c r="D163" s="54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6"/>
      <c r="P163" s="56"/>
      <c r="Q163" s="55"/>
    </row>
    <row r="164" spans="1:17" ht="15" customHeight="1">
      <c r="A164" s="147" t="s">
        <v>88</v>
      </c>
      <c r="B164" s="11" t="s">
        <v>20</v>
      </c>
      <c r="C164" s="142" t="s">
        <v>35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6"/>
    </row>
    <row r="165" spans="1:17" ht="15" customHeight="1">
      <c r="A165" s="148"/>
      <c r="B165" s="11" t="s">
        <v>14</v>
      </c>
      <c r="C165" s="142" t="s">
        <v>61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6"/>
    </row>
    <row r="166" spans="1:17" ht="13.5" customHeight="1">
      <c r="A166" s="148"/>
      <c r="B166" s="11" t="s">
        <v>22</v>
      </c>
      <c r="C166" s="71"/>
      <c r="D166" s="145" t="s">
        <v>62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3"/>
    </row>
    <row r="167" spans="1:17" ht="18.75" customHeight="1">
      <c r="A167" s="148"/>
      <c r="B167" s="17" t="s">
        <v>15</v>
      </c>
      <c r="C167" s="150" t="s">
        <v>63</v>
      </c>
      <c r="D167" s="151"/>
      <c r="E167" s="139" t="s">
        <v>64</v>
      </c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1"/>
    </row>
    <row r="168" spans="1:17" ht="15" customHeight="1">
      <c r="A168" s="148"/>
      <c r="B168" s="41" t="s">
        <v>16</v>
      </c>
      <c r="C168" s="21"/>
      <c r="D168" s="21"/>
      <c r="E168" s="22">
        <v>129150</v>
      </c>
      <c r="F168" s="22">
        <f>SUM(F169:F170)</f>
        <v>15000</v>
      </c>
      <c r="G168" s="22">
        <v>114150</v>
      </c>
      <c r="H168" s="22">
        <f>SUM(H169:H170)</f>
        <v>69610</v>
      </c>
      <c r="I168" s="36">
        <f>I169</f>
        <v>0</v>
      </c>
      <c r="J168" s="36">
        <f>J169</f>
        <v>15000</v>
      </c>
      <c r="K168" s="23"/>
      <c r="L168" s="36">
        <f>L169</f>
        <v>0</v>
      </c>
      <c r="M168" s="36">
        <f>M169</f>
        <v>15000</v>
      </c>
      <c r="N168" s="23">
        <f>N169</f>
        <v>54610</v>
      </c>
      <c r="O168" s="23"/>
      <c r="P168" s="23"/>
      <c r="Q168" s="23">
        <f>Q169</f>
        <v>54610</v>
      </c>
    </row>
    <row r="169" spans="1:17" ht="15" customHeight="1">
      <c r="A169" s="148"/>
      <c r="B169" s="40" t="s">
        <v>79</v>
      </c>
      <c r="C169" s="24"/>
      <c r="D169" s="24"/>
      <c r="E169" s="25">
        <f>F169+G169</f>
        <v>69610</v>
      </c>
      <c r="F169" s="25">
        <f>I168+J168</f>
        <v>15000</v>
      </c>
      <c r="G169" s="26">
        <f>Q169</f>
        <v>54610</v>
      </c>
      <c r="H169" s="27">
        <f>I169+N169+J169</f>
        <v>69610</v>
      </c>
      <c r="I169" s="37">
        <f>L169</f>
        <v>0</v>
      </c>
      <c r="J169" s="37">
        <f>M169</f>
        <v>15000</v>
      </c>
      <c r="K169" s="27"/>
      <c r="L169" s="37"/>
      <c r="M169" s="37">
        <v>15000</v>
      </c>
      <c r="N169" s="27">
        <f>Q169</f>
        <v>54610</v>
      </c>
      <c r="O169" s="28"/>
      <c r="P169" s="28"/>
      <c r="Q169" s="27">
        <v>54610</v>
      </c>
    </row>
    <row r="170" spans="1:17" ht="14.25" customHeight="1">
      <c r="A170" s="149"/>
      <c r="B170" s="13"/>
      <c r="C170" s="14"/>
      <c r="D170" s="14"/>
      <c r="E170" s="15"/>
      <c r="F170" s="15"/>
      <c r="G170" s="16"/>
      <c r="H170" s="29"/>
      <c r="I170" s="38"/>
      <c r="J170" s="38"/>
      <c r="K170" s="29"/>
      <c r="L170" s="38"/>
      <c r="M170" s="38"/>
      <c r="N170" s="29"/>
      <c r="O170" s="12"/>
      <c r="P170" s="12"/>
      <c r="Q170" s="29"/>
    </row>
    <row r="171" spans="1:18" ht="27" customHeight="1">
      <c r="A171" s="97"/>
      <c r="B171" s="98"/>
      <c r="C171" s="99"/>
      <c r="D171" s="99"/>
      <c r="E171" s="100"/>
      <c r="F171" s="55"/>
      <c r="G171" s="55"/>
      <c r="H171" s="55"/>
      <c r="I171" s="55"/>
      <c r="J171" s="55"/>
      <c r="K171" s="55"/>
      <c r="L171" s="55"/>
      <c r="M171" s="55"/>
      <c r="N171" s="55"/>
      <c r="O171" s="56"/>
      <c r="P171" s="56"/>
      <c r="Q171" s="55"/>
      <c r="R171" s="125"/>
    </row>
    <row r="172" spans="1:18" ht="14.25" customHeight="1">
      <c r="A172" s="57"/>
      <c r="B172" s="111"/>
      <c r="C172" s="112"/>
      <c r="D172" s="112"/>
      <c r="E172" s="113"/>
      <c r="F172" s="60"/>
      <c r="G172" s="60"/>
      <c r="H172" s="60"/>
      <c r="I172" s="60"/>
      <c r="J172" s="60"/>
      <c r="K172" s="60"/>
      <c r="L172" s="60"/>
      <c r="M172" s="60"/>
      <c r="N172" s="60"/>
      <c r="O172" s="61"/>
      <c r="P172" s="61"/>
      <c r="Q172" s="60"/>
      <c r="R172" s="125"/>
    </row>
    <row r="173" spans="1:17" ht="14.25" customHeight="1">
      <c r="A173" s="147" t="s">
        <v>90</v>
      </c>
      <c r="B173" s="84" t="s">
        <v>20</v>
      </c>
      <c r="C173" s="142" t="s">
        <v>93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6"/>
    </row>
    <row r="174" spans="1:17" ht="14.25" customHeight="1">
      <c r="A174" s="148"/>
      <c r="B174" s="84" t="s">
        <v>14</v>
      </c>
      <c r="C174" s="142" t="s">
        <v>106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6"/>
    </row>
    <row r="175" spans="1:17" ht="14.25" customHeight="1">
      <c r="A175" s="148"/>
      <c r="B175" s="84" t="s">
        <v>22</v>
      </c>
      <c r="C175" s="142" t="s">
        <v>107</v>
      </c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4"/>
    </row>
    <row r="176" spans="1:17" ht="22.5" customHeight="1">
      <c r="A176" s="148"/>
      <c r="B176" s="85" t="s">
        <v>15</v>
      </c>
      <c r="C176" s="150" t="s">
        <v>63</v>
      </c>
      <c r="D176" s="151"/>
      <c r="E176" s="139" t="s">
        <v>94</v>
      </c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1"/>
    </row>
    <row r="177" spans="1:17" ht="14.25" customHeight="1">
      <c r="A177" s="148"/>
      <c r="B177" s="110" t="s">
        <v>16</v>
      </c>
      <c r="C177" s="86"/>
      <c r="D177" s="86"/>
      <c r="E177" s="87">
        <f>E178+E179</f>
        <v>441375</v>
      </c>
      <c r="F177" s="87">
        <f>F178+F179</f>
        <v>0</v>
      </c>
      <c r="G177" s="87">
        <f>G178+G179</f>
        <v>441375</v>
      </c>
      <c r="H177" s="87">
        <f>SUM(H178:H179)</f>
        <v>223125</v>
      </c>
      <c r="I177" s="93">
        <f>I178</f>
        <v>0</v>
      </c>
      <c r="J177" s="93">
        <f>J178</f>
        <v>0</v>
      </c>
      <c r="K177" s="88"/>
      <c r="L177" s="93">
        <f>L178</f>
        <v>0</v>
      </c>
      <c r="M177" s="93">
        <f>M178</f>
        <v>0</v>
      </c>
      <c r="N177" s="88">
        <f>N178</f>
        <v>223125</v>
      </c>
      <c r="O177" s="88"/>
      <c r="P177" s="88"/>
      <c r="Q177" s="88">
        <f>Q178</f>
        <v>223125</v>
      </c>
    </row>
    <row r="178" spans="1:17" ht="14.25" customHeight="1">
      <c r="A178" s="148"/>
      <c r="B178" s="95" t="s">
        <v>79</v>
      </c>
      <c r="C178" s="89"/>
      <c r="D178" s="89"/>
      <c r="E178" s="90">
        <f>F178+G178</f>
        <v>223125</v>
      </c>
      <c r="F178" s="90">
        <f>I177+J177</f>
        <v>0</v>
      </c>
      <c r="G178" s="26">
        <f>Q178</f>
        <v>223125</v>
      </c>
      <c r="H178" s="91">
        <f>I178+N178+J178</f>
        <v>223125</v>
      </c>
      <c r="I178" s="94">
        <f>L178</f>
        <v>0</v>
      </c>
      <c r="J178" s="94">
        <f>M178</f>
        <v>0</v>
      </c>
      <c r="K178" s="91"/>
      <c r="L178" s="94"/>
      <c r="M178" s="94"/>
      <c r="N178" s="91">
        <f>Q178</f>
        <v>223125</v>
      </c>
      <c r="O178" s="92"/>
      <c r="P178" s="92"/>
      <c r="Q178" s="91">
        <v>223125</v>
      </c>
    </row>
    <row r="179" spans="1:17" ht="14.25" customHeight="1">
      <c r="A179" s="149"/>
      <c r="B179" s="13">
        <v>2020</v>
      </c>
      <c r="C179" s="14"/>
      <c r="D179" s="14"/>
      <c r="E179" s="15">
        <f>G179</f>
        <v>218250</v>
      </c>
      <c r="F179" s="15"/>
      <c r="G179" s="16">
        <v>218250</v>
      </c>
      <c r="H179" s="29"/>
      <c r="I179" s="38"/>
      <c r="J179" s="38"/>
      <c r="K179" s="29"/>
      <c r="L179" s="38"/>
      <c r="M179" s="38"/>
      <c r="N179" s="29"/>
      <c r="O179" s="12"/>
      <c r="P179" s="12"/>
      <c r="Q179" s="29"/>
    </row>
    <row r="180" spans="1:18" ht="14.25" customHeight="1">
      <c r="A180" s="57"/>
      <c r="B180" s="111"/>
      <c r="C180" s="112"/>
      <c r="D180" s="112"/>
      <c r="E180" s="113"/>
      <c r="F180" s="113"/>
      <c r="G180" s="126"/>
      <c r="H180" s="126"/>
      <c r="I180" s="126"/>
      <c r="J180" s="126"/>
      <c r="K180" s="126"/>
      <c r="L180" s="126"/>
      <c r="M180" s="126"/>
      <c r="N180" s="126"/>
      <c r="O180" s="61"/>
      <c r="P180" s="61"/>
      <c r="Q180" s="60"/>
      <c r="R180" s="125"/>
    </row>
    <row r="181" spans="1:17" ht="14.25" customHeight="1">
      <c r="A181" s="147" t="s">
        <v>91</v>
      </c>
      <c r="B181" s="84" t="s">
        <v>20</v>
      </c>
      <c r="C181" s="142" t="s">
        <v>93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6"/>
    </row>
    <row r="182" spans="1:17" ht="14.25" customHeight="1">
      <c r="A182" s="148"/>
      <c r="B182" s="84" t="s">
        <v>14</v>
      </c>
      <c r="C182" s="142" t="s">
        <v>104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6"/>
    </row>
    <row r="183" spans="1:17" ht="16.5" customHeight="1">
      <c r="A183" s="148"/>
      <c r="B183" s="84" t="s">
        <v>22</v>
      </c>
      <c r="C183" s="142" t="s">
        <v>105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6"/>
    </row>
    <row r="184" spans="1:17" ht="21.75" customHeight="1">
      <c r="A184" s="148"/>
      <c r="B184" s="85" t="s">
        <v>15</v>
      </c>
      <c r="C184" s="150" t="s">
        <v>63</v>
      </c>
      <c r="D184" s="151"/>
      <c r="E184" s="139" t="s">
        <v>95</v>
      </c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1"/>
    </row>
    <row r="185" spans="1:17" ht="14.25" customHeight="1">
      <c r="A185" s="148"/>
      <c r="B185" s="110" t="s">
        <v>16</v>
      </c>
      <c r="C185" s="86"/>
      <c r="D185" s="86"/>
      <c r="E185" s="87">
        <v>129150</v>
      </c>
      <c r="F185" s="87">
        <f>SUM(F186:F187)</f>
        <v>4655</v>
      </c>
      <c r="G185" s="87">
        <v>114150</v>
      </c>
      <c r="H185" s="87">
        <f>SUM(H186:H187)</f>
        <v>64613</v>
      </c>
      <c r="I185" s="93">
        <f>I186</f>
        <v>1760</v>
      </c>
      <c r="J185" s="93">
        <f>J186</f>
        <v>0</v>
      </c>
      <c r="K185" s="88"/>
      <c r="L185" s="93">
        <f>L186</f>
        <v>1760</v>
      </c>
      <c r="M185" s="93"/>
      <c r="N185" s="88">
        <f>N186</f>
        <v>62853</v>
      </c>
      <c r="O185" s="88"/>
      <c r="P185" s="88"/>
      <c r="Q185" s="88">
        <f>Q186</f>
        <v>62853</v>
      </c>
    </row>
    <row r="186" spans="1:17" ht="14.25" customHeight="1">
      <c r="A186" s="148"/>
      <c r="B186" s="95" t="s">
        <v>79</v>
      </c>
      <c r="C186" s="89"/>
      <c r="D186" s="89"/>
      <c r="E186" s="90">
        <f>F186+G186</f>
        <v>64613</v>
      </c>
      <c r="F186" s="90">
        <f>I185+J185</f>
        <v>1760</v>
      </c>
      <c r="G186" s="26">
        <f>Q186</f>
        <v>62853</v>
      </c>
      <c r="H186" s="91">
        <f>I186+N186+J186</f>
        <v>64613</v>
      </c>
      <c r="I186" s="94">
        <f>L186</f>
        <v>1760</v>
      </c>
      <c r="J186" s="94">
        <f>M186</f>
        <v>0</v>
      </c>
      <c r="K186" s="91"/>
      <c r="L186" s="94">
        <v>1760</v>
      </c>
      <c r="M186" s="94"/>
      <c r="N186" s="91">
        <f>Q186</f>
        <v>62853</v>
      </c>
      <c r="O186" s="92"/>
      <c r="P186" s="92"/>
      <c r="Q186" s="91">
        <v>62853</v>
      </c>
    </row>
    <row r="187" spans="1:17" ht="14.25" customHeight="1">
      <c r="A187" s="149"/>
      <c r="B187" s="13">
        <v>2020</v>
      </c>
      <c r="C187" s="14"/>
      <c r="D187" s="14"/>
      <c r="E187" s="15">
        <f>F187+G187</f>
        <v>50712</v>
      </c>
      <c r="F187" s="15">
        <v>2895</v>
      </c>
      <c r="G187" s="16">
        <v>47817</v>
      </c>
      <c r="H187" s="29"/>
      <c r="I187" s="38"/>
      <c r="J187" s="38"/>
      <c r="K187" s="29"/>
      <c r="L187" s="38"/>
      <c r="M187" s="38"/>
      <c r="N187" s="29"/>
      <c r="O187" s="12"/>
      <c r="P187" s="12"/>
      <c r="Q187" s="29"/>
    </row>
    <row r="188" spans="1:17" ht="11.25" customHeight="1">
      <c r="A188" s="52"/>
      <c r="B188" s="53"/>
      <c r="C188" s="54"/>
      <c r="D188" s="54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6"/>
      <c r="P188" s="56"/>
      <c r="Q188" s="55"/>
    </row>
    <row r="189" spans="1:17" ht="15" customHeight="1" hidden="1">
      <c r="A189" s="69"/>
      <c r="B189" s="58"/>
      <c r="C189" s="59"/>
      <c r="D189" s="59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1"/>
      <c r="P189" s="61"/>
      <c r="Q189" s="60"/>
    </row>
    <row r="190" spans="1:17" ht="11.25" customHeight="1">
      <c r="A190" s="147" t="s">
        <v>92</v>
      </c>
      <c r="B190" s="84" t="s">
        <v>20</v>
      </c>
      <c r="C190" s="142" t="s">
        <v>72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6"/>
    </row>
    <row r="191" spans="1:17" ht="12" customHeight="1">
      <c r="A191" s="148"/>
      <c r="B191" s="11" t="s">
        <v>14</v>
      </c>
      <c r="C191" s="142" t="s">
        <v>73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6"/>
    </row>
    <row r="192" spans="1:17" ht="15" customHeight="1">
      <c r="A192" s="148"/>
      <c r="B192" s="11" t="s">
        <v>22</v>
      </c>
      <c r="C192" s="70"/>
      <c r="D192" s="145" t="s">
        <v>74</v>
      </c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</row>
    <row r="193" spans="1:17" ht="18.75" customHeight="1">
      <c r="A193" s="148"/>
      <c r="B193" s="17" t="s">
        <v>15</v>
      </c>
      <c r="C193" s="150" t="s">
        <v>75</v>
      </c>
      <c r="D193" s="151"/>
      <c r="E193" s="139" t="s">
        <v>67</v>
      </c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1"/>
    </row>
    <row r="194" spans="1:17" ht="15" customHeight="1">
      <c r="A194" s="148"/>
      <c r="B194" s="41" t="s">
        <v>16</v>
      </c>
      <c r="C194" s="21"/>
      <c r="D194" s="21"/>
      <c r="E194" s="22">
        <v>100800</v>
      </c>
      <c r="F194" s="22"/>
      <c r="G194" s="22">
        <v>100800</v>
      </c>
      <c r="H194" s="22">
        <f>H195+H196</f>
        <v>63306</v>
      </c>
      <c r="I194" s="36"/>
      <c r="J194" s="36"/>
      <c r="K194" s="23"/>
      <c r="L194" s="36"/>
      <c r="M194" s="36"/>
      <c r="N194" s="23">
        <f>N195</f>
        <v>63306</v>
      </c>
      <c r="O194" s="23"/>
      <c r="P194" s="23"/>
      <c r="Q194" s="23">
        <f>Q195</f>
        <v>63306</v>
      </c>
    </row>
    <row r="195" spans="1:17" ht="13.5" customHeight="1">
      <c r="A195" s="148"/>
      <c r="B195" s="40" t="s">
        <v>79</v>
      </c>
      <c r="C195" s="24"/>
      <c r="D195" s="24"/>
      <c r="E195" s="25">
        <f>F195+G195</f>
        <v>63306</v>
      </c>
      <c r="F195" s="25"/>
      <c r="G195" s="26">
        <f>Q195</f>
        <v>63306</v>
      </c>
      <c r="H195" s="27">
        <f>I195+N195+J195</f>
        <v>63306</v>
      </c>
      <c r="I195" s="37"/>
      <c r="J195" s="37"/>
      <c r="K195" s="27"/>
      <c r="L195" s="37"/>
      <c r="M195" s="37"/>
      <c r="N195" s="27">
        <f>Q195</f>
        <v>63306</v>
      </c>
      <c r="O195" s="28"/>
      <c r="P195" s="28"/>
      <c r="Q195" s="27">
        <v>63306</v>
      </c>
    </row>
    <row r="196" spans="1:17" ht="15" customHeight="1">
      <c r="A196" s="149"/>
      <c r="B196" s="13"/>
      <c r="C196" s="14"/>
      <c r="D196" s="14"/>
      <c r="E196" s="15"/>
      <c r="F196" s="15"/>
      <c r="G196" s="16"/>
      <c r="H196" s="29"/>
      <c r="I196" s="38"/>
      <c r="J196" s="38"/>
      <c r="K196" s="12"/>
      <c r="L196" s="35"/>
      <c r="M196" s="38"/>
      <c r="N196" s="29"/>
      <c r="O196" s="12"/>
      <c r="P196" s="12"/>
      <c r="Q196" s="29"/>
    </row>
    <row r="197" spans="1:17" ht="8.25" customHeight="1">
      <c r="A197" s="65"/>
      <c r="B197" s="66"/>
      <c r="C197" s="67"/>
      <c r="D197" s="67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  <c r="P197" s="63"/>
      <c r="Q197" s="62"/>
    </row>
    <row r="198" spans="1:17" ht="18.75" customHeight="1">
      <c r="A198" s="178" t="s">
        <v>43</v>
      </c>
      <c r="B198" s="140"/>
      <c r="C198" s="140"/>
      <c r="D198" s="141"/>
      <c r="E198" s="68">
        <f aca="true" t="shared" si="4" ref="E198:Q198">E14+E75</f>
        <v>6693630</v>
      </c>
      <c r="F198" s="68">
        <f t="shared" si="4"/>
        <v>1217605</v>
      </c>
      <c r="G198" s="68">
        <f t="shared" si="4"/>
        <v>5465680</v>
      </c>
      <c r="H198" s="68">
        <f t="shared" si="4"/>
        <v>2569461</v>
      </c>
      <c r="I198" s="68">
        <f t="shared" si="4"/>
        <v>152809</v>
      </c>
      <c r="J198" s="68">
        <f t="shared" si="4"/>
        <v>239473</v>
      </c>
      <c r="K198" s="68">
        <f t="shared" si="4"/>
        <v>0</v>
      </c>
      <c r="L198" s="68">
        <f t="shared" si="4"/>
        <v>152809</v>
      </c>
      <c r="M198" s="68">
        <f t="shared" si="4"/>
        <v>239473</v>
      </c>
      <c r="N198" s="68">
        <f t="shared" si="4"/>
        <v>2177179</v>
      </c>
      <c r="O198" s="68">
        <f t="shared" si="4"/>
        <v>0</v>
      </c>
      <c r="P198" s="68">
        <f t="shared" si="4"/>
        <v>0</v>
      </c>
      <c r="Q198" s="68">
        <f t="shared" si="4"/>
        <v>2177179</v>
      </c>
    </row>
    <row r="199" spans="1:17" ht="3.75" customHeight="1">
      <c r="A199" s="30"/>
      <c r="B199" s="30"/>
      <c r="C199" s="30"/>
      <c r="D199" s="30"/>
      <c r="E199" s="30"/>
      <c r="F199" s="30" t="s">
        <v>29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2:17" ht="21" customHeight="1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ht="9" customHeight="1"/>
    <row r="202" ht="12.75">
      <c r="J202" s="128"/>
    </row>
  </sheetData>
  <sheetProtection/>
  <mergeCells count="158">
    <mergeCell ref="A141:A146"/>
    <mergeCell ref="A181:A187"/>
    <mergeCell ref="C181:Q181"/>
    <mergeCell ref="C182:Q182"/>
    <mergeCell ref="C184:D184"/>
    <mergeCell ref="E184:Q184"/>
    <mergeCell ref="A173:A179"/>
    <mergeCell ref="C142:Q142"/>
    <mergeCell ref="E158:Q158"/>
    <mergeCell ref="C149:Q149"/>
    <mergeCell ref="A134:A139"/>
    <mergeCell ref="A127:A132"/>
    <mergeCell ref="C127:Q127"/>
    <mergeCell ref="E60:Q60"/>
    <mergeCell ref="E104:Q104"/>
    <mergeCell ref="T94:U94"/>
    <mergeCell ref="A120:A125"/>
    <mergeCell ref="C122:D122"/>
    <mergeCell ref="E122:Q122"/>
    <mergeCell ref="C97:D97"/>
    <mergeCell ref="E176:Q176"/>
    <mergeCell ref="E167:Q167"/>
    <mergeCell ref="C156:Q156"/>
    <mergeCell ref="C155:Q155"/>
    <mergeCell ref="E136:Q136"/>
    <mergeCell ref="C174:Q174"/>
    <mergeCell ref="C176:D176"/>
    <mergeCell ref="C141:Q141"/>
    <mergeCell ref="D166:Q166"/>
    <mergeCell ref="C120:Q120"/>
    <mergeCell ref="E129:Q129"/>
    <mergeCell ref="C135:Q135"/>
    <mergeCell ref="C136:D136"/>
    <mergeCell ref="C143:D143"/>
    <mergeCell ref="E143:Q143"/>
    <mergeCell ref="C129:D129"/>
    <mergeCell ref="E97:Q97"/>
    <mergeCell ref="C102:Q102"/>
    <mergeCell ref="C109:Q109"/>
    <mergeCell ref="A66:A73"/>
    <mergeCell ref="E116:Q116"/>
    <mergeCell ref="C115:Q115"/>
    <mergeCell ref="C66:Q66"/>
    <mergeCell ref="C67:Q67"/>
    <mergeCell ref="D68:Q68"/>
    <mergeCell ref="C69:D69"/>
    <mergeCell ref="A65:Q65"/>
    <mergeCell ref="A57:A64"/>
    <mergeCell ref="B75:D75"/>
    <mergeCell ref="C77:Q77"/>
    <mergeCell ref="A95:A100"/>
    <mergeCell ref="C80:D80"/>
    <mergeCell ref="C95:Q95"/>
    <mergeCell ref="C96:Q96"/>
    <mergeCell ref="E90:Q90"/>
    <mergeCell ref="C88:Q88"/>
    <mergeCell ref="C57:Q57"/>
    <mergeCell ref="C58:Q58"/>
    <mergeCell ref="D59:Q59"/>
    <mergeCell ref="C60:D60"/>
    <mergeCell ref="N7:Q7"/>
    <mergeCell ref="I11:J11"/>
    <mergeCell ref="L11:M11"/>
    <mergeCell ref="D42:Q42"/>
    <mergeCell ref="C43:D43"/>
    <mergeCell ref="E43:Q43"/>
    <mergeCell ref="A40:A46"/>
    <mergeCell ref="C40:Q40"/>
    <mergeCell ref="C41:Q41"/>
    <mergeCell ref="C49:Q49"/>
    <mergeCell ref="D50:Q50"/>
    <mergeCell ref="E51:Q51"/>
    <mergeCell ref="C25:Q25"/>
    <mergeCell ref="A48:A55"/>
    <mergeCell ref="C51:D51"/>
    <mergeCell ref="A102:A106"/>
    <mergeCell ref="C110:D110"/>
    <mergeCell ref="E110:Q110"/>
    <mergeCell ref="C28:D28"/>
    <mergeCell ref="D89:Q89"/>
    <mergeCell ref="C90:D90"/>
    <mergeCell ref="A77:A85"/>
    <mergeCell ref="B200:Q200"/>
    <mergeCell ref="E4:E10"/>
    <mergeCell ref="K9:K10"/>
    <mergeCell ref="O8:Q8"/>
    <mergeCell ref="L9:M9"/>
    <mergeCell ref="E28:Q28"/>
    <mergeCell ref="J9:J10"/>
    <mergeCell ref="C48:Q48"/>
    <mergeCell ref="A198:D198"/>
    <mergeCell ref="A25:A31"/>
    <mergeCell ref="N1:Q1"/>
    <mergeCell ref="I7:M7"/>
    <mergeCell ref="A2:Q2"/>
    <mergeCell ref="H4:Q4"/>
    <mergeCell ref="D4:D10"/>
    <mergeCell ref="G5:G10"/>
    <mergeCell ref="C4:C10"/>
    <mergeCell ref="H5:Q5"/>
    <mergeCell ref="A4:A10"/>
    <mergeCell ref="H6:H10"/>
    <mergeCell ref="I6:Q6"/>
    <mergeCell ref="C16:Q16"/>
    <mergeCell ref="B14:D14"/>
    <mergeCell ref="K8:M8"/>
    <mergeCell ref="I9:I10"/>
    <mergeCell ref="F5:F10"/>
    <mergeCell ref="N8:N10"/>
    <mergeCell ref="B4:B10"/>
    <mergeCell ref="F4:G4"/>
    <mergeCell ref="A16:A22"/>
    <mergeCell ref="C17:Q17"/>
    <mergeCell ref="D18:Q18"/>
    <mergeCell ref="I8:J8"/>
    <mergeCell ref="D27:Q27"/>
    <mergeCell ref="C26:Q26"/>
    <mergeCell ref="E19:Q19"/>
    <mergeCell ref="C19:D19"/>
    <mergeCell ref="C87:Q87"/>
    <mergeCell ref="A87:A93"/>
    <mergeCell ref="D79:Q79"/>
    <mergeCell ref="E69:Q69"/>
    <mergeCell ref="C78:Q78"/>
    <mergeCell ref="E80:Q80"/>
    <mergeCell ref="A114:A118"/>
    <mergeCell ref="C114:Q114"/>
    <mergeCell ref="C103:Q103"/>
    <mergeCell ref="C104:D104"/>
    <mergeCell ref="C108:Q108"/>
    <mergeCell ref="C134:Q134"/>
    <mergeCell ref="C116:D116"/>
    <mergeCell ref="A108:A112"/>
    <mergeCell ref="C128:Q128"/>
    <mergeCell ref="C121:Q121"/>
    <mergeCell ref="C191:Q191"/>
    <mergeCell ref="D192:Q192"/>
    <mergeCell ref="C193:D193"/>
    <mergeCell ref="A164:A170"/>
    <mergeCell ref="C158:D158"/>
    <mergeCell ref="C165:Q165"/>
    <mergeCell ref="C167:D167"/>
    <mergeCell ref="C164:Q164"/>
    <mergeCell ref="A155:A162"/>
    <mergeCell ref="C175:Q175"/>
    <mergeCell ref="E193:Q193"/>
    <mergeCell ref="C157:Q157"/>
    <mergeCell ref="C173:Q173"/>
    <mergeCell ref="A148:A153"/>
    <mergeCell ref="C148:Q148"/>
    <mergeCell ref="E150:Q150"/>
    <mergeCell ref="C150:D150"/>
    <mergeCell ref="C183:Q183"/>
    <mergeCell ref="A190:A196"/>
    <mergeCell ref="C190:Q190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" sqref="R5:S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Ewa Laskus</cp:lastModifiedBy>
  <cp:lastPrinted>2019-06-19T06:46:15Z</cp:lastPrinted>
  <dcterms:created xsi:type="dcterms:W3CDTF">2002-11-07T10:43:12Z</dcterms:created>
  <dcterms:modified xsi:type="dcterms:W3CDTF">2019-06-19T08:05:08Z</dcterms:modified>
  <cp:category/>
  <cp:version/>
  <cp:contentType/>
  <cp:contentStatus/>
</cp:coreProperties>
</file>