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<sst xmlns="http://schemas.openxmlformats.org/spreadsheetml/2006/main" count="151" uniqueCount="70">
  <si>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</si>
  <si>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</si>
  <si>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</si>
  <si>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</si>
  <si>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</si>
  <si>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</si>
  <si>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</si>
  <si>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</si>
  <si>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</si>
  <si>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</si>
  <si>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</si>
  <si>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</si>
  <si>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</si>
  <si>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</si>
  <si>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</si>
  <si>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</si>
  <si>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</si>
  <si>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</si>
  <si>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</si>
  <si>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</si>
  <si>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</si>
  <si>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</si>
  <si>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</si>
  <si>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</si>
  <si>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</si>
  <si>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</si>
  <si>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</si>
  <si>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</si>
  <si>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</si>
  <si>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</si>
  <si>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</si>
  <si>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</si>
  <si>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</si>
  <si>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</si>
  <si>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</si>
  <si>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</si>
  <si>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</si>
  <si>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</si>
  <si>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</si>
  <si>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</si>
  <si>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</si>
  <si>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</si>
  <si>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</si>
  <si>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</si>
  <si>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</si>
  <si>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</si>
  <si>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</si>
  <si>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</si>
  <si>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</si>
  <si>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</si>
  <si>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</si>
  <si>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2.8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</si>
  <si>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</si>
  <si>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</si>
  <si>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</si>
  <si>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</si>
  <si>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</si>
  <si>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</si>
  <si>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</si>
  <si>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</si>
  <si>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</si>
  <si>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</si>
  <si>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</si>
  <si>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</si>
  <si>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</si>
  <si>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</si>
  <si>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</si>
  <si>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</si>
  <si>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</si>
  <si>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 25/IV/2011                                          Rady  Gminy Lesznowola                                                                                        z dnia 15 marca 2011r.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</si>
</sst>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5" xfId="51" applyFont="1" applyBorder="1" applyAlignment="1">
      <alignment horizont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center" vertical="center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32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5" fillId="0" borderId="34" xfId="51" applyFont="1" applyBorder="1" applyAlignment="1">
      <alignment horizontal="center"/>
      <protection/>
    </xf>
    <xf numFmtId="0" fontId="5" fillId="0" borderId="35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/>
      <protection/>
    </xf>
    <xf numFmtId="0" fontId="5" fillId="0" borderId="36" xfId="51" applyFont="1" applyBorder="1" applyAlignment="1" quotePrefix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36" xfId="51" applyFont="1" applyBorder="1" applyAlignment="1">
      <alignment horizontal="center"/>
      <protection/>
    </xf>
    <xf numFmtId="0" fontId="10" fillId="0" borderId="3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38" xfId="51" applyFont="1" applyBorder="1">
      <alignment/>
      <protection/>
    </xf>
    <xf numFmtId="0" fontId="7" fillId="0" borderId="39" xfId="51" applyFont="1" applyBorder="1">
      <alignment/>
      <protection/>
    </xf>
    <xf numFmtId="0" fontId="2" fillId="0" borderId="38" xfId="51" applyFont="1" applyBorder="1" applyAlignment="1">
      <alignment horizontal="left"/>
      <protection/>
    </xf>
    <xf numFmtId="0" fontId="2" fillId="0" borderId="39" xfId="51" applyFont="1" applyBorder="1" applyAlignment="1">
      <alignment horizontal="left"/>
      <protection/>
    </xf>
    <xf numFmtId="0" fontId="2" fillId="0" borderId="25" xfId="51" applyFont="1" applyBorder="1" applyAlignment="1">
      <alignment horizontal="left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30" xfId="51" applyFont="1" applyBorder="1" applyAlignment="1" quotePrefix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0" fillId="0" borderId="36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2" fillId="0" borderId="0" xfId="51" applyFont="1" applyAlignment="1">
      <alignment horizontal="center"/>
      <protection/>
    </xf>
    <xf numFmtId="0" fontId="5" fillId="0" borderId="30" xfId="51" applyFont="1" applyBorder="1">
      <alignment/>
      <protection/>
    </xf>
    <xf numFmtId="0" fontId="5" fillId="0" borderId="31" xfId="51" applyFont="1" applyBorder="1">
      <alignment/>
      <protection/>
    </xf>
    <xf numFmtId="0" fontId="5" fillId="0" borderId="36" xfId="51" applyFont="1" applyBorder="1">
      <alignment/>
      <protection/>
    </xf>
    <xf numFmtId="0" fontId="7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88" t="s">
        <v>69</v>
      </c>
      <c r="M1" s="88"/>
      <c r="N1" s="88"/>
      <c r="O1" s="88"/>
    </row>
    <row r="2" spans="1:15" ht="16.5" customHeight="1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5" t="s">
        <v>0</v>
      </c>
      <c r="B4" s="65" t="s">
        <v>1</v>
      </c>
      <c r="C4" s="81" t="s">
        <v>2</v>
      </c>
      <c r="D4" s="81" t="s">
        <v>45</v>
      </c>
      <c r="E4" s="81" t="s">
        <v>3</v>
      </c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1:15" ht="12.75">
      <c r="A5" s="65"/>
      <c r="B5" s="65"/>
      <c r="C5" s="81"/>
      <c r="D5" s="81"/>
      <c r="E5" s="81"/>
      <c r="F5" s="64" t="s">
        <v>61</v>
      </c>
      <c r="G5" s="64" t="s">
        <v>60</v>
      </c>
      <c r="H5" s="65" t="s">
        <v>65</v>
      </c>
      <c r="I5" s="65"/>
      <c r="J5" s="65"/>
      <c r="K5" s="65"/>
      <c r="L5" s="65"/>
      <c r="M5" s="65"/>
      <c r="N5" s="65"/>
      <c r="O5" s="65"/>
    </row>
    <row r="6" spans="1:15" ht="12.75">
      <c r="A6" s="65"/>
      <c r="B6" s="65"/>
      <c r="C6" s="81"/>
      <c r="D6" s="81"/>
      <c r="E6" s="81"/>
      <c r="F6" s="64"/>
      <c r="G6" s="64"/>
      <c r="H6" s="64" t="s">
        <v>27</v>
      </c>
      <c r="I6" s="65" t="s">
        <v>6</v>
      </c>
      <c r="J6" s="65"/>
      <c r="K6" s="65"/>
      <c r="L6" s="65"/>
      <c r="M6" s="65"/>
      <c r="N6" s="65"/>
      <c r="O6" s="65"/>
    </row>
    <row r="7" spans="1:15" s="2" customFormat="1" ht="12.75">
      <c r="A7" s="65"/>
      <c r="B7" s="65"/>
      <c r="C7" s="81"/>
      <c r="D7" s="81"/>
      <c r="E7" s="81"/>
      <c r="F7" s="64"/>
      <c r="G7" s="64"/>
      <c r="H7" s="64"/>
      <c r="I7" s="65" t="s">
        <v>7</v>
      </c>
      <c r="J7" s="65"/>
      <c r="K7" s="65"/>
      <c r="L7" s="65" t="s">
        <v>8</v>
      </c>
      <c r="M7" s="65"/>
      <c r="N7" s="65"/>
      <c r="O7" s="65"/>
    </row>
    <row r="8" spans="1:15" ht="12.75">
      <c r="A8" s="65"/>
      <c r="B8" s="65"/>
      <c r="C8" s="81"/>
      <c r="D8" s="81"/>
      <c r="E8" s="81"/>
      <c r="F8" s="64"/>
      <c r="G8" s="64"/>
      <c r="H8" s="64"/>
      <c r="I8" s="64" t="s">
        <v>20</v>
      </c>
      <c r="J8" s="65" t="s">
        <v>9</v>
      </c>
      <c r="K8" s="65"/>
      <c r="L8" s="64" t="s">
        <v>21</v>
      </c>
      <c r="M8" s="64" t="s">
        <v>9</v>
      </c>
      <c r="N8" s="64"/>
      <c r="O8" s="64"/>
    </row>
    <row r="9" spans="1:15" ht="33">
      <c r="A9" s="65"/>
      <c r="B9" s="65"/>
      <c r="C9" s="81"/>
      <c r="D9" s="81"/>
      <c r="E9" s="81"/>
      <c r="F9" s="64"/>
      <c r="G9" s="64"/>
      <c r="H9" s="64"/>
      <c r="I9" s="64"/>
      <c r="J9" s="4" t="s">
        <v>10</v>
      </c>
      <c r="K9" s="4" t="s">
        <v>11</v>
      </c>
      <c r="L9" s="64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50"/>
      <c r="B11" s="73" t="s">
        <v>14</v>
      </c>
      <c r="C11" s="74"/>
      <c r="D11" s="51"/>
      <c r="E11" s="46">
        <f>E15+E20+E36+E42+E47+E52+E57+E62+E67+E26</f>
        <v>136746079</v>
      </c>
      <c r="F11" s="46">
        <f aca="true" t="shared" si="0" ref="F11:O11">F15+F20+F36+F42+F47+F52+F57+F62+F67+F26</f>
        <v>53681934</v>
      </c>
      <c r="G11" s="46">
        <f t="shared" si="0"/>
        <v>83064145</v>
      </c>
      <c r="H11" s="46">
        <f>H15+H20+H36+H42+H47+H52+H57+H62+H67+H26</f>
        <v>41887161</v>
      </c>
      <c r="I11" s="46">
        <f t="shared" si="0"/>
        <v>16938074</v>
      </c>
      <c r="J11" s="46">
        <f t="shared" si="0"/>
        <v>0</v>
      </c>
      <c r="K11" s="46">
        <f t="shared" si="0"/>
        <v>16938074</v>
      </c>
      <c r="L11" s="46">
        <f t="shared" si="0"/>
        <v>24949087</v>
      </c>
      <c r="M11" s="46">
        <f t="shared" si="0"/>
        <v>0</v>
      </c>
      <c r="N11" s="46">
        <f t="shared" si="0"/>
        <v>0</v>
      </c>
      <c r="O11" s="46">
        <f t="shared" si="0"/>
        <v>24949087</v>
      </c>
    </row>
    <row r="12" spans="1:15" ht="12.75">
      <c r="A12" s="53" t="s">
        <v>15</v>
      </c>
      <c r="B12" s="49" t="s">
        <v>16</v>
      </c>
      <c r="C12" s="59" t="s">
        <v>22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</row>
    <row r="13" spans="1:15" ht="8.25" customHeight="1">
      <c r="A13" s="53"/>
      <c r="B13" s="6" t="s">
        <v>17</v>
      </c>
      <c r="C13" s="9"/>
      <c r="D13" s="14"/>
      <c r="E13" s="14"/>
      <c r="F13" s="14"/>
      <c r="G13" s="14"/>
      <c r="H13" s="43"/>
      <c r="I13" s="14"/>
      <c r="J13" s="14"/>
      <c r="K13" s="14"/>
      <c r="L13" s="14"/>
      <c r="M13" s="14"/>
      <c r="N13" s="14"/>
      <c r="O13" s="10"/>
    </row>
    <row r="14" spans="1:15" ht="12.75">
      <c r="A14" s="53"/>
      <c r="B14" s="6" t="s">
        <v>18</v>
      </c>
      <c r="C14" s="83" t="s">
        <v>24</v>
      </c>
      <c r="D14" s="84"/>
      <c r="E14" s="78" t="s">
        <v>30</v>
      </c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5" ht="12.75">
      <c r="A15" s="53"/>
      <c r="B15" s="6" t="s">
        <v>19</v>
      </c>
      <c r="C15" s="7"/>
      <c r="D15" s="23"/>
      <c r="E15" s="15">
        <f>SUM(E16:E18)</f>
        <v>28877000</v>
      </c>
      <c r="F15" s="15">
        <f>SUM(F16:F18)</f>
        <v>7321500</v>
      </c>
      <c r="G15" s="15">
        <f>SUM(G16:G18)</f>
        <v>21555500</v>
      </c>
      <c r="H15" s="15">
        <f>SUM(H16:H18)</f>
        <v>3428000</v>
      </c>
      <c r="I15" s="15">
        <f>SUM(I16:I18)</f>
        <v>3428000</v>
      </c>
      <c r="J15" s="15"/>
      <c r="K15" s="15">
        <f>SUM(K16:K18)</f>
        <v>3428000</v>
      </c>
      <c r="L15" s="15"/>
      <c r="M15" s="15"/>
      <c r="N15" s="15"/>
      <c r="O15" s="15"/>
    </row>
    <row r="16" spans="1:15" ht="12.75">
      <c r="A16" s="53"/>
      <c r="B16" s="6" t="s">
        <v>63</v>
      </c>
      <c r="C16" s="8"/>
      <c r="D16" s="8"/>
      <c r="E16" s="13">
        <f>SUM(F16:G16)</f>
        <v>3428000</v>
      </c>
      <c r="F16" s="13">
        <f>I16</f>
        <v>3428000</v>
      </c>
      <c r="G16" s="13">
        <f>L16</f>
        <v>0</v>
      </c>
      <c r="H16" s="12">
        <f>I16+L16</f>
        <v>3428000</v>
      </c>
      <c r="I16" s="12">
        <f>K16</f>
        <v>3428000</v>
      </c>
      <c r="J16" s="12"/>
      <c r="K16" s="12">
        <v>3428000</v>
      </c>
      <c r="L16" s="12"/>
      <c r="M16" s="8"/>
      <c r="N16" s="8"/>
      <c r="O16" s="12"/>
    </row>
    <row r="17" spans="1:15" ht="12.75">
      <c r="A17" s="53"/>
      <c r="B17" s="6" t="s">
        <v>32</v>
      </c>
      <c r="C17" s="8"/>
      <c r="D17" s="8"/>
      <c r="E17" s="13">
        <f>F17+G17</f>
        <v>21097739</v>
      </c>
      <c r="F17" s="13">
        <v>3374740</v>
      </c>
      <c r="G17" s="13">
        <v>17722999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54"/>
      <c r="B18" s="11" t="s">
        <v>34</v>
      </c>
      <c r="C18" s="20"/>
      <c r="D18" s="20"/>
      <c r="E18" s="25">
        <f>F18+G18</f>
        <v>4351261</v>
      </c>
      <c r="F18" s="25">
        <v>518760</v>
      </c>
      <c r="G18" s="25">
        <v>3832501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52" t="s">
        <v>29</v>
      </c>
      <c r="B19" s="21" t="s">
        <v>18</v>
      </c>
      <c r="C19" s="82" t="s">
        <v>24</v>
      </c>
      <c r="D19" s="67"/>
      <c r="E19" s="66" t="s">
        <v>31</v>
      </c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ht="12.75" customHeight="1">
      <c r="A20" s="53"/>
      <c r="B20" s="6" t="s">
        <v>19</v>
      </c>
      <c r="C20" s="7"/>
      <c r="D20" s="23"/>
      <c r="E20" s="15">
        <f>SUM(E21:E23)</f>
        <v>24187600</v>
      </c>
      <c r="F20" s="15">
        <f>SUM(F21:F23)</f>
        <v>4476110</v>
      </c>
      <c r="G20" s="15">
        <f>SUM(G21:G23)</f>
        <v>19711490</v>
      </c>
      <c r="H20" s="15">
        <f>H21</f>
        <v>9797600</v>
      </c>
      <c r="I20" s="15">
        <f>I21</f>
        <v>721110</v>
      </c>
      <c r="J20" s="15"/>
      <c r="K20" s="15">
        <f>K21</f>
        <v>721110</v>
      </c>
      <c r="L20" s="15">
        <f>L21</f>
        <v>9076490</v>
      </c>
      <c r="M20" s="15"/>
      <c r="N20" s="15"/>
      <c r="O20" s="15">
        <f>O21</f>
        <v>9076490</v>
      </c>
    </row>
    <row r="21" spans="1:15" ht="12" customHeight="1">
      <c r="A21" s="53"/>
      <c r="B21" s="6" t="s">
        <v>63</v>
      </c>
      <c r="C21" s="8"/>
      <c r="D21" s="8"/>
      <c r="E21" s="13">
        <f>F21+G21</f>
        <v>9797600</v>
      </c>
      <c r="F21" s="13">
        <f>I21</f>
        <v>721110</v>
      </c>
      <c r="G21" s="13">
        <f>L21</f>
        <v>9076490</v>
      </c>
      <c r="H21" s="12">
        <f>I21+L21</f>
        <v>9797600</v>
      </c>
      <c r="I21" s="12">
        <f>K21</f>
        <v>721110</v>
      </c>
      <c r="J21" s="12"/>
      <c r="K21" s="12">
        <v>721110</v>
      </c>
      <c r="L21" s="12">
        <f>O21</f>
        <v>9076490</v>
      </c>
      <c r="M21" s="8"/>
      <c r="N21" s="8"/>
      <c r="O21" s="12">
        <v>9076490</v>
      </c>
    </row>
    <row r="22" spans="1:15" ht="12" customHeight="1">
      <c r="A22" s="53"/>
      <c r="B22" s="6" t="s">
        <v>37</v>
      </c>
      <c r="C22" s="8"/>
      <c r="D22" s="8"/>
      <c r="E22" s="13">
        <f>F22+G22</f>
        <v>14390000</v>
      </c>
      <c r="F22" s="13">
        <v>3755000</v>
      </c>
      <c r="G22" s="13">
        <v>10635000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54"/>
      <c r="B23" s="11" t="s">
        <v>64</v>
      </c>
      <c r="C23" s="20"/>
      <c r="D23" s="20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53"/>
      <c r="B24" s="6" t="s">
        <v>16</v>
      </c>
      <c r="C24" s="78" t="s">
        <v>23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ht="15" customHeight="1">
      <c r="A25" s="53"/>
      <c r="B25" s="22" t="s">
        <v>17</v>
      </c>
      <c r="C25" s="62" t="s">
        <v>58</v>
      </c>
      <c r="D25" s="63"/>
      <c r="E25" s="70" t="s">
        <v>59</v>
      </c>
      <c r="F25" s="71"/>
      <c r="G25" s="71"/>
      <c r="H25" s="71"/>
      <c r="I25" s="71"/>
      <c r="J25" s="71"/>
      <c r="K25" s="71"/>
      <c r="L25" s="44"/>
      <c r="M25" s="44"/>
      <c r="N25" s="44"/>
      <c r="O25" s="42"/>
    </row>
    <row r="26" spans="1:15" ht="10.5" customHeight="1">
      <c r="A26" s="72" t="s">
        <v>28</v>
      </c>
      <c r="B26" s="6" t="s">
        <v>19</v>
      </c>
      <c r="C26" s="7"/>
      <c r="D26" s="23"/>
      <c r="E26" s="45">
        <f>F26+G26</f>
        <v>2261359</v>
      </c>
      <c r="F26" s="45">
        <f>K27+F28</f>
        <v>339204</v>
      </c>
      <c r="G26" s="45">
        <f>G27</f>
        <v>1922155</v>
      </c>
      <c r="H26" s="45">
        <f>K26+L26</f>
        <v>2261359</v>
      </c>
      <c r="I26" s="45">
        <f>K26</f>
        <v>339204</v>
      </c>
      <c r="J26" s="15"/>
      <c r="K26" s="15">
        <f>K27</f>
        <v>339204</v>
      </c>
      <c r="L26" s="15">
        <f>L27</f>
        <v>1922155</v>
      </c>
      <c r="M26" s="15"/>
      <c r="N26" s="15"/>
      <c r="O26" s="15">
        <f>O27</f>
        <v>1922155</v>
      </c>
    </row>
    <row r="27" spans="1:15" ht="12" customHeight="1">
      <c r="A27" s="53"/>
      <c r="B27" s="6" t="s">
        <v>63</v>
      </c>
      <c r="C27" s="8"/>
      <c r="D27" s="32"/>
      <c r="E27" s="33">
        <f>F27+G27</f>
        <v>2261359</v>
      </c>
      <c r="F27" s="33">
        <f>K27</f>
        <v>339204</v>
      </c>
      <c r="G27" s="33">
        <f>L27</f>
        <v>1922155</v>
      </c>
      <c r="H27" s="33">
        <f>H26</f>
        <v>2261359</v>
      </c>
      <c r="I27" s="33">
        <f>K27</f>
        <v>339204</v>
      </c>
      <c r="J27" s="33"/>
      <c r="K27" s="33">
        <v>339204</v>
      </c>
      <c r="L27" s="33">
        <f>O27</f>
        <v>1922155</v>
      </c>
      <c r="M27" s="33"/>
      <c r="N27" s="33"/>
      <c r="O27" s="33">
        <v>1922155</v>
      </c>
    </row>
    <row r="28" spans="1:15" ht="12.75" customHeight="1">
      <c r="A28" s="53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54"/>
      <c r="B29" s="11" t="s">
        <v>64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4"/>
      <c r="B30" s="3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9" customHeight="1">
      <c r="A31" s="34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4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4"/>
      <c r="B33" s="3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52" t="s">
        <v>36</v>
      </c>
      <c r="B35" s="21" t="s">
        <v>18</v>
      </c>
      <c r="C35" s="55" t="s">
        <v>25</v>
      </c>
      <c r="D35" s="56"/>
      <c r="E35" s="57" t="s">
        <v>33</v>
      </c>
      <c r="F35" s="58"/>
      <c r="G35" s="58"/>
      <c r="H35" s="58"/>
      <c r="I35" s="58"/>
      <c r="J35" s="58"/>
      <c r="K35" s="58"/>
      <c r="L35" s="58"/>
      <c r="M35" s="58"/>
      <c r="N35" s="58"/>
      <c r="O35" s="85"/>
    </row>
    <row r="36" spans="1:15" ht="12.75">
      <c r="A36" s="53"/>
      <c r="B36" s="6" t="s">
        <v>19</v>
      </c>
      <c r="C36" s="17"/>
      <c r="D36" s="18"/>
      <c r="E36" s="19">
        <f>SUM(E37:E40)</f>
        <v>73700000</v>
      </c>
      <c r="F36" s="19">
        <f>SUM(F37:F40)</f>
        <v>39700000</v>
      </c>
      <c r="G36" s="19">
        <f>SUM(G37:G40)</f>
        <v>34000000</v>
      </c>
      <c r="H36" s="19">
        <f>SUM(H37:H40)</f>
        <v>21100000</v>
      </c>
      <c r="I36" s="19">
        <f>SUM(I37:I40)</f>
        <v>11100000</v>
      </c>
      <c r="J36" s="19"/>
      <c r="K36" s="19">
        <f>SUM(K37:K40)</f>
        <v>11100000</v>
      </c>
      <c r="L36" s="19">
        <f>SUM(L37:L40)</f>
        <v>10000000</v>
      </c>
      <c r="M36" s="19"/>
      <c r="N36" s="19"/>
      <c r="O36" s="19">
        <f>SUM(O37:O40)</f>
        <v>10000000</v>
      </c>
    </row>
    <row r="37" spans="1:15" ht="11.25" customHeight="1">
      <c r="A37" s="53"/>
      <c r="B37" s="6" t="s">
        <v>63</v>
      </c>
      <c r="C37" s="8"/>
      <c r="D37" s="8"/>
      <c r="E37" s="13">
        <f>F37+G37</f>
        <v>21100000</v>
      </c>
      <c r="F37" s="13">
        <f>I37</f>
        <v>11100000</v>
      </c>
      <c r="G37" s="13">
        <f>L37</f>
        <v>10000000</v>
      </c>
      <c r="H37" s="12">
        <f>I37+L37</f>
        <v>21100000</v>
      </c>
      <c r="I37" s="12">
        <f>K37</f>
        <v>11100000</v>
      </c>
      <c r="J37" s="12"/>
      <c r="K37" s="12">
        <v>11100000</v>
      </c>
      <c r="L37" s="12">
        <f>O37</f>
        <v>10000000</v>
      </c>
      <c r="M37" s="8"/>
      <c r="N37" s="8"/>
      <c r="O37" s="12">
        <v>10000000</v>
      </c>
    </row>
    <row r="38" spans="1:15" ht="12.75">
      <c r="A38" s="53"/>
      <c r="B38" s="6" t="s">
        <v>37</v>
      </c>
      <c r="C38" s="8"/>
      <c r="D38" s="8"/>
      <c r="E38" s="13">
        <f>F38+G38</f>
        <v>19400000</v>
      </c>
      <c r="F38" s="13">
        <v>10400000</v>
      </c>
      <c r="G38" s="13">
        <v>9000000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53"/>
      <c r="B39" s="11" t="s">
        <v>64</v>
      </c>
      <c r="C39" s="8"/>
      <c r="D39" s="8"/>
      <c r="E39" s="13">
        <f>F39+G39</f>
        <v>21200000</v>
      </c>
      <c r="F39" s="13">
        <v>6200000</v>
      </c>
      <c r="G39" s="13">
        <v>15000000</v>
      </c>
      <c r="H39" s="12"/>
      <c r="I39" s="12"/>
      <c r="J39" s="8"/>
      <c r="K39" s="12"/>
      <c r="L39" s="12"/>
      <c r="M39" s="8"/>
      <c r="N39" s="8"/>
      <c r="O39" s="12"/>
    </row>
    <row r="40" spans="1:15" ht="12.75">
      <c r="A40" s="53"/>
      <c r="B40" s="11" t="s">
        <v>67</v>
      </c>
      <c r="C40" s="8"/>
      <c r="D40" s="8"/>
      <c r="E40" s="13">
        <f>F40+G40</f>
        <v>12000000</v>
      </c>
      <c r="F40" s="13">
        <v>12000000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52" t="s">
        <v>46</v>
      </c>
      <c r="B41" s="21" t="s">
        <v>18</v>
      </c>
      <c r="C41" s="66" t="s">
        <v>38</v>
      </c>
      <c r="D41" s="67"/>
      <c r="E41" s="66" t="s">
        <v>39</v>
      </c>
      <c r="F41" s="68"/>
      <c r="G41" s="68"/>
      <c r="H41" s="68"/>
      <c r="I41" s="68"/>
      <c r="J41" s="68"/>
      <c r="K41" s="68"/>
      <c r="L41" s="68"/>
      <c r="M41" s="68"/>
      <c r="N41" s="68"/>
      <c r="O41" s="69"/>
    </row>
    <row r="42" spans="1:15" ht="12.75">
      <c r="A42" s="53"/>
      <c r="B42" s="6" t="s">
        <v>19</v>
      </c>
      <c r="C42" s="7"/>
      <c r="D42" s="23"/>
      <c r="E42" s="15">
        <f>SUM(E43:E45)</f>
        <v>490000</v>
      </c>
      <c r="F42" s="15">
        <f>SUM(F43:F45)</f>
        <v>65000</v>
      </c>
      <c r="G42" s="15">
        <f>SUM(G43:G45)</f>
        <v>425000</v>
      </c>
      <c r="H42" s="15">
        <f>H43</f>
        <v>490000</v>
      </c>
      <c r="I42" s="15">
        <f>I43</f>
        <v>65000</v>
      </c>
      <c r="J42" s="15"/>
      <c r="K42" s="15">
        <f>K43</f>
        <v>65000</v>
      </c>
      <c r="L42" s="15">
        <f>L43</f>
        <v>425000</v>
      </c>
      <c r="M42" s="15"/>
      <c r="N42" s="15"/>
      <c r="O42" s="15">
        <f>O43</f>
        <v>425000</v>
      </c>
    </row>
    <row r="43" spans="1:15" ht="12.75">
      <c r="A43" s="53"/>
      <c r="B43" s="6" t="s">
        <v>63</v>
      </c>
      <c r="C43" s="8"/>
      <c r="D43" s="8"/>
      <c r="E43" s="13">
        <f>F43+G43</f>
        <v>490000</v>
      </c>
      <c r="F43" s="13">
        <f>I43</f>
        <v>65000</v>
      </c>
      <c r="G43" s="13">
        <f>L43</f>
        <v>425000</v>
      </c>
      <c r="H43" s="12">
        <f>I43+L43</f>
        <v>490000</v>
      </c>
      <c r="I43" s="12">
        <f>K43</f>
        <v>65000</v>
      </c>
      <c r="J43" s="12"/>
      <c r="K43" s="12">
        <v>65000</v>
      </c>
      <c r="L43" s="12">
        <f>O43</f>
        <v>425000</v>
      </c>
      <c r="M43" s="8"/>
      <c r="N43" s="8"/>
      <c r="O43" s="12">
        <v>425000</v>
      </c>
    </row>
    <row r="44" spans="1:15" ht="10.5" customHeight="1">
      <c r="A44" s="53"/>
      <c r="B44" s="6" t="s">
        <v>37</v>
      </c>
      <c r="C44" s="8"/>
      <c r="D44" s="8"/>
      <c r="E44" s="13"/>
      <c r="F44" s="13"/>
      <c r="G44" s="13"/>
      <c r="H44" s="12"/>
      <c r="I44" s="12"/>
      <c r="J44" s="8"/>
      <c r="K44" s="12"/>
      <c r="L44" s="12"/>
      <c r="M44" s="8"/>
      <c r="N44" s="8"/>
      <c r="O44" s="12"/>
    </row>
    <row r="45" spans="1:15" ht="10.5" customHeight="1">
      <c r="A45" s="54"/>
      <c r="B45" s="11" t="s">
        <v>64</v>
      </c>
      <c r="C45" s="20"/>
      <c r="D45" s="20"/>
      <c r="E45" s="25"/>
      <c r="F45" s="25"/>
      <c r="G45" s="25"/>
      <c r="H45" s="20"/>
      <c r="I45" s="20"/>
      <c r="J45" s="20"/>
      <c r="K45" s="20"/>
      <c r="L45" s="20"/>
      <c r="M45" s="20"/>
      <c r="N45" s="20"/>
      <c r="O45" s="20"/>
    </row>
    <row r="46" spans="1:15" ht="12.75">
      <c r="A46" s="52" t="s">
        <v>47</v>
      </c>
      <c r="B46" s="21" t="s">
        <v>18</v>
      </c>
      <c r="C46" s="66" t="s">
        <v>35</v>
      </c>
      <c r="D46" s="67"/>
      <c r="E46" s="66" t="s">
        <v>40</v>
      </c>
      <c r="F46" s="68"/>
      <c r="G46" s="68"/>
      <c r="H46" s="68"/>
      <c r="I46" s="68"/>
      <c r="J46" s="68"/>
      <c r="K46" s="68"/>
      <c r="L46" s="68"/>
      <c r="M46" s="68"/>
      <c r="N46" s="68"/>
      <c r="O46" s="69"/>
    </row>
    <row r="47" spans="1:15" ht="12.75">
      <c r="A47" s="53"/>
      <c r="B47" s="6" t="s">
        <v>19</v>
      </c>
      <c r="C47" s="7"/>
      <c r="D47" s="23"/>
      <c r="E47" s="15">
        <f>SUM(E48:E50)</f>
        <v>1495120</v>
      </c>
      <c r="F47" s="15">
        <f>SUM(F48:F50)</f>
        <v>220120</v>
      </c>
      <c r="G47" s="15">
        <f>SUM(G48:G50)</f>
        <v>1275000</v>
      </c>
      <c r="H47" s="15">
        <f>H48</f>
        <v>875000</v>
      </c>
      <c r="I47" s="15">
        <f>I48</f>
        <v>75000</v>
      </c>
      <c r="J47" s="15"/>
      <c r="K47" s="15">
        <f>K48</f>
        <v>75000</v>
      </c>
      <c r="L47" s="15">
        <f>L48</f>
        <v>800000</v>
      </c>
      <c r="M47" s="15"/>
      <c r="N47" s="15"/>
      <c r="O47" s="15">
        <f>O48</f>
        <v>800000</v>
      </c>
    </row>
    <row r="48" spans="1:15" ht="12.75">
      <c r="A48" s="53"/>
      <c r="B48" s="6" t="s">
        <v>63</v>
      </c>
      <c r="C48" s="8"/>
      <c r="D48" s="8"/>
      <c r="E48" s="13">
        <f>F48+G48</f>
        <v>875000</v>
      </c>
      <c r="F48" s="13">
        <f>I48</f>
        <v>75000</v>
      </c>
      <c r="G48" s="13">
        <f>L48</f>
        <v>800000</v>
      </c>
      <c r="H48" s="12">
        <f>I48+L48</f>
        <v>875000</v>
      </c>
      <c r="I48" s="12">
        <f>K48</f>
        <v>75000</v>
      </c>
      <c r="J48" s="12"/>
      <c r="K48" s="12">
        <v>75000</v>
      </c>
      <c r="L48" s="12">
        <f>O48</f>
        <v>800000</v>
      </c>
      <c r="M48" s="8"/>
      <c r="N48" s="8"/>
      <c r="O48" s="12">
        <v>800000</v>
      </c>
    </row>
    <row r="49" spans="1:15" ht="12.75">
      <c r="A49" s="53"/>
      <c r="B49" s="6" t="s">
        <v>37</v>
      </c>
      <c r="C49" s="8"/>
      <c r="D49" s="8"/>
      <c r="E49" s="13">
        <f>F49+G49</f>
        <v>620120</v>
      </c>
      <c r="F49" s="13">
        <v>145120</v>
      </c>
      <c r="G49" s="13">
        <v>475000</v>
      </c>
      <c r="H49" s="12"/>
      <c r="I49" s="12"/>
      <c r="J49" s="8"/>
      <c r="K49" s="12"/>
      <c r="L49" s="12"/>
      <c r="M49" s="8"/>
      <c r="N49" s="8"/>
      <c r="O49" s="12"/>
    </row>
    <row r="50" spans="1:15" ht="9.75" customHeight="1">
      <c r="A50" s="53"/>
      <c r="B50" s="11" t="s">
        <v>64</v>
      </c>
      <c r="C50" s="20"/>
      <c r="D50" s="20"/>
      <c r="E50" s="25"/>
      <c r="F50" s="25"/>
      <c r="G50" s="25"/>
      <c r="H50" s="20"/>
      <c r="I50" s="20"/>
      <c r="J50" s="20"/>
      <c r="K50" s="20"/>
      <c r="L50" s="20"/>
      <c r="M50" s="20"/>
      <c r="N50" s="20"/>
      <c r="O50" s="20"/>
    </row>
    <row r="51" spans="1:15" ht="12.75">
      <c r="A51" s="52" t="s">
        <v>48</v>
      </c>
      <c r="B51" s="21" t="s">
        <v>18</v>
      </c>
      <c r="C51" s="66" t="s">
        <v>35</v>
      </c>
      <c r="D51" s="67"/>
      <c r="E51" s="66" t="s">
        <v>41</v>
      </c>
      <c r="F51" s="68"/>
      <c r="G51" s="68"/>
      <c r="H51" s="68"/>
      <c r="I51" s="68"/>
      <c r="J51" s="68"/>
      <c r="K51" s="68"/>
      <c r="L51" s="68"/>
      <c r="M51" s="68"/>
      <c r="N51" s="68"/>
      <c r="O51" s="69"/>
    </row>
    <row r="52" spans="1:15" ht="12.75">
      <c r="A52" s="53"/>
      <c r="B52" s="6" t="s">
        <v>19</v>
      </c>
      <c r="C52" s="7"/>
      <c r="D52" s="23"/>
      <c r="E52" s="15">
        <f>SUM(E53:E55)</f>
        <v>1445120</v>
      </c>
      <c r="F52" s="15">
        <f>SUM(F53:F55)</f>
        <v>220120</v>
      </c>
      <c r="G52" s="15">
        <f>SUM(G53:G55)</f>
        <v>1225000</v>
      </c>
      <c r="H52" s="15">
        <f>H53</f>
        <v>875000</v>
      </c>
      <c r="I52" s="15">
        <f>I53</f>
        <v>75000</v>
      </c>
      <c r="J52" s="15"/>
      <c r="K52" s="15">
        <f>K53</f>
        <v>75000</v>
      </c>
      <c r="L52" s="15">
        <f>L53</f>
        <v>800000</v>
      </c>
      <c r="M52" s="15"/>
      <c r="N52" s="15"/>
      <c r="O52" s="15">
        <f>O53</f>
        <v>800000</v>
      </c>
    </row>
    <row r="53" spans="1:15" ht="12.75">
      <c r="A53" s="53"/>
      <c r="B53" s="6" t="s">
        <v>63</v>
      </c>
      <c r="C53" s="8"/>
      <c r="D53" s="8"/>
      <c r="E53" s="13">
        <f>F53+G53</f>
        <v>875000</v>
      </c>
      <c r="F53" s="13">
        <f>I53</f>
        <v>75000</v>
      </c>
      <c r="G53" s="13">
        <f>L53</f>
        <v>800000</v>
      </c>
      <c r="H53" s="12">
        <f>I53+L53</f>
        <v>875000</v>
      </c>
      <c r="I53" s="12">
        <f>K53</f>
        <v>75000</v>
      </c>
      <c r="J53" s="12"/>
      <c r="K53" s="12">
        <v>75000</v>
      </c>
      <c r="L53" s="12">
        <f>O53</f>
        <v>800000</v>
      </c>
      <c r="M53" s="8"/>
      <c r="N53" s="8"/>
      <c r="O53" s="12">
        <v>800000</v>
      </c>
    </row>
    <row r="54" spans="1:15" ht="12.75">
      <c r="A54" s="53"/>
      <c r="B54" s="6" t="s">
        <v>37</v>
      </c>
      <c r="C54" s="8"/>
      <c r="D54" s="8"/>
      <c r="E54" s="13">
        <f>F54+G54</f>
        <v>570120</v>
      </c>
      <c r="F54" s="13">
        <v>145120</v>
      </c>
      <c r="G54" s="13">
        <v>425000</v>
      </c>
      <c r="H54" s="12"/>
      <c r="I54" s="12"/>
      <c r="J54" s="8"/>
      <c r="K54" s="12"/>
      <c r="L54" s="12"/>
      <c r="M54" s="8"/>
      <c r="N54" s="8"/>
      <c r="O54" s="12"/>
    </row>
    <row r="55" spans="1:15" ht="11.25" customHeight="1">
      <c r="A55" s="53"/>
      <c r="B55" s="11" t="s">
        <v>64</v>
      </c>
      <c r="C55" s="20"/>
      <c r="D55" s="20"/>
      <c r="E55" s="13"/>
      <c r="F55" s="25"/>
      <c r="G55" s="25"/>
      <c r="H55" s="20"/>
      <c r="I55" s="20"/>
      <c r="J55" s="20"/>
      <c r="K55" s="20"/>
      <c r="L55" s="20"/>
      <c r="M55" s="20"/>
      <c r="N55" s="20"/>
      <c r="O55" s="20"/>
    </row>
    <row r="56" spans="1:15" ht="12.75">
      <c r="A56" s="52" t="s">
        <v>49</v>
      </c>
      <c r="B56" s="21" t="s">
        <v>18</v>
      </c>
      <c r="C56" s="66" t="s">
        <v>35</v>
      </c>
      <c r="D56" s="67"/>
      <c r="E56" s="66" t="s">
        <v>42</v>
      </c>
      <c r="F56" s="68"/>
      <c r="G56" s="68"/>
      <c r="H56" s="68"/>
      <c r="I56" s="68"/>
      <c r="J56" s="68"/>
      <c r="K56" s="68"/>
      <c r="L56" s="68"/>
      <c r="M56" s="68"/>
      <c r="N56" s="68"/>
      <c r="O56" s="69"/>
    </row>
    <row r="57" spans="1:15" ht="12.75">
      <c r="A57" s="53"/>
      <c r="B57" s="6" t="s">
        <v>19</v>
      </c>
      <c r="C57" s="7"/>
      <c r="D57" s="23"/>
      <c r="E57" s="15">
        <f>SUM(E58:E60)</f>
        <v>1499680</v>
      </c>
      <c r="F57" s="15">
        <f>SUM(F58:F60)</f>
        <v>124680</v>
      </c>
      <c r="G57" s="15">
        <f>SUM(G58:G60)</f>
        <v>1375000</v>
      </c>
      <c r="H57" s="15">
        <f>H58</f>
        <v>890122</v>
      </c>
      <c r="I57" s="15">
        <f>I58</f>
        <v>64680</v>
      </c>
      <c r="J57" s="15"/>
      <c r="K57" s="15">
        <f>K58</f>
        <v>64680</v>
      </c>
      <c r="L57" s="15">
        <f>L58</f>
        <v>825442</v>
      </c>
      <c r="M57" s="15"/>
      <c r="N57" s="15"/>
      <c r="O57" s="15">
        <f>O58</f>
        <v>825442</v>
      </c>
    </row>
    <row r="58" spans="1:15" ht="11.25" customHeight="1">
      <c r="A58" s="53"/>
      <c r="B58" s="6" t="s">
        <v>63</v>
      </c>
      <c r="C58" s="8"/>
      <c r="D58" s="8"/>
      <c r="E58" s="13">
        <f>F58+G58</f>
        <v>890122</v>
      </c>
      <c r="F58" s="13">
        <f>I58</f>
        <v>64680</v>
      </c>
      <c r="G58" s="13">
        <f>L58</f>
        <v>825442</v>
      </c>
      <c r="H58" s="12">
        <f>I58+L58</f>
        <v>890122</v>
      </c>
      <c r="I58" s="12">
        <f>K58</f>
        <v>64680</v>
      </c>
      <c r="J58" s="12"/>
      <c r="K58" s="12">
        <v>64680</v>
      </c>
      <c r="L58" s="12">
        <f>O58</f>
        <v>825442</v>
      </c>
      <c r="M58" s="8"/>
      <c r="N58" s="8"/>
      <c r="O58" s="12">
        <v>825442</v>
      </c>
    </row>
    <row r="59" spans="1:15" ht="12.75">
      <c r="A59" s="53"/>
      <c r="B59" s="6" t="s">
        <v>37</v>
      </c>
      <c r="C59" s="8"/>
      <c r="D59" s="8"/>
      <c r="E59" s="13">
        <f>F59+G59</f>
        <v>609558</v>
      </c>
      <c r="F59" s="13">
        <v>60000</v>
      </c>
      <c r="G59" s="13">
        <v>549558</v>
      </c>
      <c r="H59" s="12"/>
      <c r="I59" s="12"/>
      <c r="J59" s="8"/>
      <c r="K59" s="12"/>
      <c r="L59" s="12"/>
      <c r="M59" s="8"/>
      <c r="N59" s="8"/>
      <c r="O59" s="12"/>
    </row>
    <row r="60" spans="1:15" ht="10.5" customHeight="1">
      <c r="A60" s="54"/>
      <c r="B60" s="11" t="s">
        <v>64</v>
      </c>
      <c r="C60" s="8"/>
      <c r="D60" s="8"/>
      <c r="E60" s="13"/>
      <c r="F60" s="13"/>
      <c r="G60" s="13"/>
      <c r="H60" s="12"/>
      <c r="I60" s="12"/>
      <c r="J60" s="8"/>
      <c r="K60" s="12"/>
      <c r="L60" s="12"/>
      <c r="M60" s="8"/>
      <c r="N60" s="8"/>
      <c r="O60" s="12"/>
    </row>
    <row r="61" spans="1:15" ht="12.75">
      <c r="A61" s="52" t="s">
        <v>50</v>
      </c>
      <c r="B61" s="21" t="s">
        <v>18</v>
      </c>
      <c r="C61" s="66" t="s">
        <v>35</v>
      </c>
      <c r="D61" s="67"/>
      <c r="E61" s="66" t="s">
        <v>43</v>
      </c>
      <c r="F61" s="68"/>
      <c r="G61" s="68"/>
      <c r="H61" s="68"/>
      <c r="I61" s="68"/>
      <c r="J61" s="68"/>
      <c r="K61" s="68"/>
      <c r="L61" s="68"/>
      <c r="M61" s="68"/>
      <c r="N61" s="68"/>
      <c r="O61" s="69"/>
    </row>
    <row r="62" spans="1:15" ht="12.75">
      <c r="A62" s="53"/>
      <c r="B62" s="6" t="s">
        <v>19</v>
      </c>
      <c r="C62" s="7"/>
      <c r="D62" s="23"/>
      <c r="E62" s="15">
        <f>SUM(E63:E65)</f>
        <v>1495120</v>
      </c>
      <c r="F62" s="15">
        <f>SUM(F63:F65)</f>
        <v>220120</v>
      </c>
      <c r="G62" s="15">
        <f>SUM(G63:G65)</f>
        <v>1275000</v>
      </c>
      <c r="H62" s="15">
        <f>H63</f>
        <v>875000</v>
      </c>
      <c r="I62" s="15">
        <f>I63</f>
        <v>75000</v>
      </c>
      <c r="J62" s="15"/>
      <c r="K62" s="15">
        <f>K63</f>
        <v>75000</v>
      </c>
      <c r="L62" s="15">
        <f>L63</f>
        <v>800000</v>
      </c>
      <c r="M62" s="15"/>
      <c r="N62" s="15"/>
      <c r="O62" s="15">
        <f>O63</f>
        <v>800000</v>
      </c>
    </row>
    <row r="63" spans="1:15" ht="12.75">
      <c r="A63" s="53"/>
      <c r="B63" s="6" t="s">
        <v>63</v>
      </c>
      <c r="C63" s="8"/>
      <c r="D63" s="8"/>
      <c r="E63" s="13">
        <f>F63+G63</f>
        <v>875000</v>
      </c>
      <c r="F63" s="13">
        <f>I63</f>
        <v>75000</v>
      </c>
      <c r="G63" s="13">
        <f>L63</f>
        <v>800000</v>
      </c>
      <c r="H63" s="12">
        <f>I63+L63</f>
        <v>875000</v>
      </c>
      <c r="I63" s="12">
        <f>K63</f>
        <v>75000</v>
      </c>
      <c r="J63" s="12"/>
      <c r="K63" s="12">
        <v>75000</v>
      </c>
      <c r="L63" s="12">
        <f>O63</f>
        <v>800000</v>
      </c>
      <c r="M63" s="8"/>
      <c r="N63" s="8"/>
      <c r="O63" s="12">
        <v>800000</v>
      </c>
    </row>
    <row r="64" spans="1:15" ht="12.75">
      <c r="A64" s="53"/>
      <c r="B64" s="6" t="s">
        <v>37</v>
      </c>
      <c r="C64" s="8"/>
      <c r="D64" s="8"/>
      <c r="E64" s="13">
        <f>F64+G64</f>
        <v>620120</v>
      </c>
      <c r="F64" s="13">
        <v>145120</v>
      </c>
      <c r="G64" s="13">
        <v>475000</v>
      </c>
      <c r="H64" s="12"/>
      <c r="I64" s="12"/>
      <c r="J64" s="8"/>
      <c r="K64" s="12"/>
      <c r="L64" s="12"/>
      <c r="M64" s="8"/>
      <c r="N64" s="8"/>
      <c r="O64" s="12"/>
    </row>
    <row r="65" spans="1:15" ht="10.5" customHeight="1">
      <c r="A65" s="53"/>
      <c r="B65" s="11" t="s">
        <v>64</v>
      </c>
      <c r="C65" s="20"/>
      <c r="D65" s="20"/>
      <c r="E65" s="13"/>
      <c r="F65" s="25"/>
      <c r="G65" s="25"/>
      <c r="H65" s="20"/>
      <c r="I65" s="20"/>
      <c r="J65" s="20"/>
      <c r="K65" s="20"/>
      <c r="L65" s="20"/>
      <c r="M65" s="20"/>
      <c r="N65" s="20"/>
      <c r="O65" s="20"/>
    </row>
    <row r="66" spans="1:15" ht="12.75">
      <c r="A66" s="52" t="s">
        <v>51</v>
      </c>
      <c r="B66" s="21" t="s">
        <v>18</v>
      </c>
      <c r="C66" s="66" t="s">
        <v>35</v>
      </c>
      <c r="D66" s="67"/>
      <c r="E66" s="66" t="s">
        <v>44</v>
      </c>
      <c r="F66" s="68"/>
      <c r="G66" s="68"/>
      <c r="H66" s="68"/>
      <c r="I66" s="68"/>
      <c r="J66" s="68"/>
      <c r="K66" s="68"/>
      <c r="L66" s="68"/>
      <c r="M66" s="68"/>
      <c r="N66" s="68"/>
      <c r="O66" s="69"/>
    </row>
    <row r="67" spans="1:15" ht="12.75">
      <c r="A67" s="53"/>
      <c r="B67" s="6" t="s">
        <v>19</v>
      </c>
      <c r="C67" s="7"/>
      <c r="D67" s="23"/>
      <c r="E67" s="15">
        <f>SUM(E68:E70)</f>
        <v>1295080</v>
      </c>
      <c r="F67" s="15">
        <f>SUM(F68:F70)</f>
        <v>995080</v>
      </c>
      <c r="G67" s="15">
        <f>SUM(G68:G70)</f>
        <v>300000</v>
      </c>
      <c r="H67" s="15">
        <f>H68</f>
        <v>1295080</v>
      </c>
      <c r="I67" s="15">
        <f>I68</f>
        <v>995080</v>
      </c>
      <c r="J67" s="15"/>
      <c r="K67" s="15">
        <f>K68</f>
        <v>995080</v>
      </c>
      <c r="L67" s="15">
        <f>L68</f>
        <v>300000</v>
      </c>
      <c r="M67" s="15"/>
      <c r="N67" s="15"/>
      <c r="O67" s="15">
        <f>O68</f>
        <v>300000</v>
      </c>
    </row>
    <row r="68" spans="1:15" ht="12.75">
      <c r="A68" s="53"/>
      <c r="B68" s="6" t="s">
        <v>63</v>
      </c>
      <c r="C68" s="8"/>
      <c r="D68" s="8"/>
      <c r="E68" s="13">
        <f>F68+G68</f>
        <v>1295080</v>
      </c>
      <c r="F68" s="13">
        <f>I68</f>
        <v>995080</v>
      </c>
      <c r="G68" s="13">
        <f>L68</f>
        <v>300000</v>
      </c>
      <c r="H68" s="12">
        <f>I68+L68</f>
        <v>1295080</v>
      </c>
      <c r="I68" s="12">
        <f>K68</f>
        <v>995080</v>
      </c>
      <c r="J68" s="12"/>
      <c r="K68" s="12">
        <v>995080</v>
      </c>
      <c r="L68" s="12">
        <f>O68</f>
        <v>300000</v>
      </c>
      <c r="M68" s="8"/>
      <c r="N68" s="8"/>
      <c r="O68" s="12">
        <v>300000</v>
      </c>
    </row>
    <row r="69" spans="1:15" ht="12.75">
      <c r="A69" s="53"/>
      <c r="B69" s="6" t="s">
        <v>37</v>
      </c>
      <c r="C69" s="8"/>
      <c r="D69" s="8"/>
      <c r="E69" s="13"/>
      <c r="F69" s="13"/>
      <c r="G69" s="13"/>
      <c r="H69" s="12"/>
      <c r="I69" s="12"/>
      <c r="J69" s="8"/>
      <c r="K69" s="12"/>
      <c r="L69" s="12"/>
      <c r="M69" s="8"/>
      <c r="N69" s="8"/>
      <c r="O69" s="12"/>
    </row>
    <row r="70" spans="1:15" ht="9.75" customHeight="1">
      <c r="A70" s="53"/>
      <c r="B70" s="11" t="s">
        <v>64</v>
      </c>
      <c r="C70" s="20"/>
      <c r="D70" s="20"/>
      <c r="E70" s="25"/>
      <c r="F70" s="25"/>
      <c r="G70" s="25"/>
      <c r="H70" s="20"/>
      <c r="I70" s="20"/>
      <c r="J70" s="20"/>
      <c r="K70" s="20"/>
      <c r="L70" s="20"/>
      <c r="M70" s="20"/>
      <c r="N70" s="20"/>
      <c r="O70" s="20"/>
    </row>
    <row r="71" spans="1:15" ht="15" customHeight="1">
      <c r="A71" s="75" t="s">
        <v>26</v>
      </c>
      <c r="B71" s="76"/>
      <c r="C71" s="76"/>
      <c r="D71" s="77"/>
      <c r="E71" s="24">
        <f>E11</f>
        <v>136746079</v>
      </c>
      <c r="F71" s="24">
        <f aca="true" t="shared" si="1" ref="F71:O71">F11</f>
        <v>53681934</v>
      </c>
      <c r="G71" s="24">
        <f t="shared" si="1"/>
        <v>83064145</v>
      </c>
      <c r="H71" s="24">
        <f t="shared" si="1"/>
        <v>41887161</v>
      </c>
      <c r="I71" s="24">
        <f t="shared" si="1"/>
        <v>16938074</v>
      </c>
      <c r="J71" s="24"/>
      <c r="K71" s="24">
        <f t="shared" si="1"/>
        <v>16938074</v>
      </c>
      <c r="L71" s="24">
        <f t="shared" si="1"/>
        <v>24949087</v>
      </c>
      <c r="M71" s="24"/>
      <c r="N71" s="24"/>
      <c r="O71" s="46">
        <f t="shared" si="1"/>
        <v>24949087</v>
      </c>
    </row>
    <row r="72" spans="1:16" ht="9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</row>
    <row r="73" spans="1:15" ht="11.25" customHeight="1">
      <c r="A73" s="65" t="s">
        <v>0</v>
      </c>
      <c r="B73" s="65" t="s">
        <v>1</v>
      </c>
      <c r="C73" s="81" t="s">
        <v>2</v>
      </c>
      <c r="D73" s="81" t="s">
        <v>45</v>
      </c>
      <c r="E73" s="81" t="s">
        <v>3</v>
      </c>
      <c r="F73" s="65" t="s">
        <v>4</v>
      </c>
      <c r="G73" s="65"/>
      <c r="H73" s="65" t="s">
        <v>5</v>
      </c>
      <c r="I73" s="65"/>
      <c r="J73" s="65"/>
      <c r="K73" s="65"/>
      <c r="L73" s="65"/>
      <c r="M73" s="65"/>
      <c r="N73" s="65"/>
      <c r="O73" s="65"/>
    </row>
    <row r="74" spans="1:15" ht="13.5" customHeight="1">
      <c r="A74" s="65"/>
      <c r="B74" s="65"/>
      <c r="C74" s="81"/>
      <c r="D74" s="81"/>
      <c r="E74" s="81"/>
      <c r="F74" s="64" t="s">
        <v>61</v>
      </c>
      <c r="G74" s="64" t="s">
        <v>60</v>
      </c>
      <c r="H74" s="65" t="s">
        <v>65</v>
      </c>
      <c r="I74" s="65"/>
      <c r="J74" s="65"/>
      <c r="K74" s="65"/>
      <c r="L74" s="65"/>
      <c r="M74" s="65"/>
      <c r="N74" s="65"/>
      <c r="O74" s="65"/>
    </row>
    <row r="75" spans="1:15" ht="13.5" customHeight="1">
      <c r="A75" s="65"/>
      <c r="B75" s="65"/>
      <c r="C75" s="81"/>
      <c r="D75" s="81"/>
      <c r="E75" s="81"/>
      <c r="F75" s="64"/>
      <c r="G75" s="64"/>
      <c r="H75" s="64" t="s">
        <v>27</v>
      </c>
      <c r="I75" s="65" t="s">
        <v>6</v>
      </c>
      <c r="J75" s="65"/>
      <c r="K75" s="65"/>
      <c r="L75" s="65"/>
      <c r="M75" s="65"/>
      <c r="N75" s="65"/>
      <c r="O75" s="65"/>
    </row>
    <row r="76" spans="1:15" ht="13.5" customHeight="1">
      <c r="A76" s="65"/>
      <c r="B76" s="65"/>
      <c r="C76" s="81"/>
      <c r="D76" s="81"/>
      <c r="E76" s="81"/>
      <c r="F76" s="64"/>
      <c r="G76" s="64"/>
      <c r="H76" s="64"/>
      <c r="I76" s="65" t="s">
        <v>7</v>
      </c>
      <c r="J76" s="65"/>
      <c r="K76" s="65"/>
      <c r="L76" s="65" t="s">
        <v>8</v>
      </c>
      <c r="M76" s="65"/>
      <c r="N76" s="65"/>
      <c r="O76" s="65"/>
    </row>
    <row r="77" spans="1:15" ht="13.5" customHeight="1">
      <c r="A77" s="65"/>
      <c r="B77" s="65"/>
      <c r="C77" s="81"/>
      <c r="D77" s="81"/>
      <c r="E77" s="81"/>
      <c r="F77" s="64"/>
      <c r="G77" s="64"/>
      <c r="H77" s="64"/>
      <c r="I77" s="64" t="s">
        <v>20</v>
      </c>
      <c r="J77" s="93" t="s">
        <v>9</v>
      </c>
      <c r="K77" s="93"/>
      <c r="L77" s="64" t="s">
        <v>21</v>
      </c>
      <c r="M77" s="64" t="s">
        <v>9</v>
      </c>
      <c r="N77" s="64"/>
      <c r="O77" s="64"/>
    </row>
    <row r="78" spans="1:15" ht="36" customHeight="1">
      <c r="A78" s="65"/>
      <c r="B78" s="65"/>
      <c r="C78" s="81"/>
      <c r="D78" s="81"/>
      <c r="E78" s="81"/>
      <c r="F78" s="64"/>
      <c r="G78" s="64"/>
      <c r="H78" s="64"/>
      <c r="I78" s="64"/>
      <c r="J78" s="4" t="s">
        <v>10</v>
      </c>
      <c r="K78" s="4" t="s">
        <v>11</v>
      </c>
      <c r="L78" s="64"/>
      <c r="M78" s="29" t="s">
        <v>12</v>
      </c>
      <c r="N78" s="28" t="s">
        <v>10</v>
      </c>
      <c r="O78" s="4" t="s">
        <v>13</v>
      </c>
    </row>
    <row r="79" spans="1:15" ht="11.25" customHeigh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  <c r="J79" s="5">
        <v>10</v>
      </c>
      <c r="K79" s="5">
        <v>11</v>
      </c>
      <c r="L79" s="5">
        <v>12</v>
      </c>
      <c r="M79" s="5">
        <v>13</v>
      </c>
      <c r="N79" s="5">
        <v>14</v>
      </c>
      <c r="O79" s="5">
        <v>15</v>
      </c>
    </row>
    <row r="80" spans="1:15" ht="19.5" customHeight="1">
      <c r="A80" s="36">
        <v>3</v>
      </c>
      <c r="B80" s="90" t="s">
        <v>53</v>
      </c>
      <c r="C80" s="91"/>
      <c r="D80" s="92"/>
      <c r="E80" s="16">
        <f>E85</f>
        <v>73350</v>
      </c>
      <c r="F80" s="16">
        <f aca="true" t="shared" si="2" ref="F80:O80">F85</f>
        <v>11002</v>
      </c>
      <c r="G80" s="16">
        <f t="shared" si="2"/>
        <v>62348</v>
      </c>
      <c r="H80" s="16">
        <f t="shared" si="2"/>
        <v>73350</v>
      </c>
      <c r="I80" s="16">
        <f t="shared" si="2"/>
        <v>11002</v>
      </c>
      <c r="J80" s="16">
        <f t="shared" si="2"/>
        <v>0</v>
      </c>
      <c r="K80" s="16">
        <f t="shared" si="2"/>
        <v>11002</v>
      </c>
      <c r="L80" s="16">
        <f t="shared" si="2"/>
        <v>62348</v>
      </c>
      <c r="M80" s="16">
        <f t="shared" si="2"/>
        <v>0</v>
      </c>
      <c r="N80" s="16">
        <f t="shared" si="2"/>
        <v>0</v>
      </c>
      <c r="O80" s="16">
        <f t="shared" si="2"/>
        <v>62348</v>
      </c>
    </row>
    <row r="81" spans="1:15" ht="12.75">
      <c r="A81" s="39"/>
      <c r="B81" s="6" t="s">
        <v>54</v>
      </c>
      <c r="C81" s="78" t="s">
        <v>55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80"/>
    </row>
    <row r="82" spans="1:15" ht="12.75">
      <c r="A82" s="53"/>
      <c r="B82" s="6" t="s">
        <v>16</v>
      </c>
      <c r="C82" s="78" t="s">
        <v>52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 ht="12.75">
      <c r="A83" s="54"/>
      <c r="B83" s="6" t="s">
        <v>17</v>
      </c>
      <c r="C83" s="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0"/>
    </row>
    <row r="84" spans="1:15" ht="12.75">
      <c r="A84" s="52" t="s">
        <v>56</v>
      </c>
      <c r="B84" s="21" t="s">
        <v>18</v>
      </c>
      <c r="C84" s="55" t="s">
        <v>62</v>
      </c>
      <c r="D84" s="56"/>
      <c r="E84" s="57" t="s">
        <v>66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1:15" ht="12.75">
      <c r="A85" s="53"/>
      <c r="B85" s="6" t="s">
        <v>19</v>
      </c>
      <c r="C85" s="17"/>
      <c r="D85" s="18"/>
      <c r="E85" s="19">
        <f>E86</f>
        <v>73350</v>
      </c>
      <c r="F85" s="19">
        <f>F86</f>
        <v>11002</v>
      </c>
      <c r="G85" s="19">
        <f>G86</f>
        <v>62348</v>
      </c>
      <c r="H85" s="19">
        <f>H86</f>
        <v>73350</v>
      </c>
      <c r="I85" s="19">
        <f>I86</f>
        <v>11002</v>
      </c>
      <c r="J85" s="19"/>
      <c r="K85" s="19">
        <f>K86</f>
        <v>11002</v>
      </c>
      <c r="L85" s="19">
        <f>L86</f>
        <v>62348</v>
      </c>
      <c r="M85" s="19"/>
      <c r="N85" s="19"/>
      <c r="O85" s="19">
        <f>O86</f>
        <v>62348</v>
      </c>
    </row>
    <row r="86" spans="1:15" ht="12.75">
      <c r="A86" s="53"/>
      <c r="B86" s="6" t="s">
        <v>63</v>
      </c>
      <c r="C86" s="8"/>
      <c r="D86" s="8"/>
      <c r="E86" s="13">
        <f>F86+G86</f>
        <v>73350</v>
      </c>
      <c r="F86" s="13">
        <f>I86</f>
        <v>11002</v>
      </c>
      <c r="G86" s="13">
        <f>O86</f>
        <v>62348</v>
      </c>
      <c r="H86" s="12">
        <f>I86+L86</f>
        <v>73350</v>
      </c>
      <c r="I86" s="12">
        <f>K86</f>
        <v>11002</v>
      </c>
      <c r="J86" s="12"/>
      <c r="K86" s="12">
        <v>11002</v>
      </c>
      <c r="L86" s="12">
        <f>O86</f>
        <v>62348</v>
      </c>
      <c r="M86" s="8"/>
      <c r="N86" s="8"/>
      <c r="O86" s="12">
        <v>62348</v>
      </c>
    </row>
    <row r="87" spans="1:15" ht="12.75">
      <c r="A87" s="53"/>
      <c r="B87" s="6" t="s">
        <v>37</v>
      </c>
      <c r="C87" s="8"/>
      <c r="D87" s="8"/>
      <c r="E87" s="13"/>
      <c r="F87" s="13"/>
      <c r="G87" s="13"/>
      <c r="H87" s="12"/>
      <c r="I87" s="12"/>
      <c r="J87" s="8"/>
      <c r="K87" s="12"/>
      <c r="L87" s="12"/>
      <c r="M87" s="8"/>
      <c r="N87" s="8"/>
      <c r="O87" s="12"/>
    </row>
    <row r="88" spans="1:15" ht="12.75">
      <c r="A88" s="54"/>
      <c r="B88" s="11" t="s">
        <v>64</v>
      </c>
      <c r="C88" s="20"/>
      <c r="D88" s="20"/>
      <c r="E88" s="31"/>
      <c r="F88" s="31"/>
      <c r="G88" s="31"/>
      <c r="H88" s="20"/>
      <c r="I88" s="20"/>
      <c r="J88" s="20"/>
      <c r="K88" s="20"/>
      <c r="L88" s="20"/>
      <c r="M88" s="20"/>
      <c r="N88" s="20"/>
      <c r="O88" s="20"/>
    </row>
    <row r="89" spans="1:15" ht="13.5" thickBot="1">
      <c r="A89" s="34"/>
      <c r="B89" s="35"/>
      <c r="C89" s="40"/>
      <c r="D89" s="40"/>
      <c r="E89" s="41"/>
      <c r="F89" s="41"/>
      <c r="G89" s="41"/>
      <c r="H89" s="40"/>
      <c r="I89" s="40"/>
      <c r="J89" s="40"/>
      <c r="K89" s="40"/>
      <c r="L89" s="40"/>
      <c r="M89" s="40"/>
      <c r="N89" s="40"/>
      <c r="O89" s="40"/>
    </row>
    <row r="90" spans="2:15" ht="17.25" thickBot="1" thickTop="1">
      <c r="B90" s="86" t="s">
        <v>57</v>
      </c>
      <c r="C90" s="87"/>
      <c r="D90" s="37"/>
      <c r="E90" s="38">
        <f>E71+E80</f>
        <v>136819429</v>
      </c>
      <c r="F90" s="38">
        <f>F71+F80</f>
        <v>53692936</v>
      </c>
      <c r="G90" s="38">
        <f>G71+G80</f>
        <v>83126493</v>
      </c>
      <c r="H90" s="38">
        <f>H71+H80</f>
        <v>41960511</v>
      </c>
      <c r="I90" s="38">
        <f>I71+I80</f>
        <v>16949076</v>
      </c>
      <c r="J90" s="38"/>
      <c r="K90" s="38">
        <f>K71+K80</f>
        <v>16949076</v>
      </c>
      <c r="L90" s="38">
        <f>L71+L80</f>
        <v>25011435</v>
      </c>
      <c r="M90" s="38"/>
      <c r="N90" s="38"/>
      <c r="O90" s="38">
        <f>O71+O80</f>
        <v>25011435</v>
      </c>
    </row>
    <row r="91" ht="13.5" thickTop="1"/>
    <row r="132" ht="12.75">
      <c r="I132" s="1">
        <v>7</v>
      </c>
    </row>
  </sheetData>
  <sheetProtection/>
  <mergeCells count="81">
    <mergeCell ref="I76:K76"/>
    <mergeCell ref="L76:O76"/>
    <mergeCell ref="I77:I78"/>
    <mergeCell ref="J77:K77"/>
    <mergeCell ref="L77:L78"/>
    <mergeCell ref="M77:O77"/>
    <mergeCell ref="B80:D80"/>
    <mergeCell ref="C81:O81"/>
    <mergeCell ref="A73:A78"/>
    <mergeCell ref="B73:B78"/>
    <mergeCell ref="C73:C78"/>
    <mergeCell ref="D73:D78"/>
    <mergeCell ref="E73:E78"/>
    <mergeCell ref="F73:G73"/>
    <mergeCell ref="H73:O73"/>
    <mergeCell ref="F74:F78"/>
    <mergeCell ref="A61:A65"/>
    <mergeCell ref="C61:D61"/>
    <mergeCell ref="E61:O61"/>
    <mergeCell ref="A82:A83"/>
    <mergeCell ref="C82:O82"/>
    <mergeCell ref="A66:A70"/>
    <mergeCell ref="C66:D66"/>
    <mergeCell ref="E66:O66"/>
    <mergeCell ref="G74:G78"/>
    <mergeCell ref="H74:O74"/>
    <mergeCell ref="B90:C90"/>
    <mergeCell ref="L1:O1"/>
    <mergeCell ref="I7:K7"/>
    <mergeCell ref="C35:D35"/>
    <mergeCell ref="A2:O2"/>
    <mergeCell ref="H4:O4"/>
    <mergeCell ref="D4:D9"/>
    <mergeCell ref="J8:K8"/>
    <mergeCell ref="M8:O8"/>
    <mergeCell ref="H6:H9"/>
    <mergeCell ref="F4:G4"/>
    <mergeCell ref="L8:L9"/>
    <mergeCell ref="A35:A40"/>
    <mergeCell ref="E35:O35"/>
    <mergeCell ref="A24:A25"/>
    <mergeCell ref="C4:C9"/>
    <mergeCell ref="L7:O7"/>
    <mergeCell ref="I8:I9"/>
    <mergeCell ref="A4:A9"/>
    <mergeCell ref="B4:B9"/>
    <mergeCell ref="H5:O5"/>
    <mergeCell ref="A71:D71"/>
    <mergeCell ref="C24:O24"/>
    <mergeCell ref="E4:E9"/>
    <mergeCell ref="C19:D19"/>
    <mergeCell ref="E19:O19"/>
    <mergeCell ref="E14:O14"/>
    <mergeCell ref="C14:D14"/>
    <mergeCell ref="G5:G9"/>
    <mergeCell ref="F5:F9"/>
    <mergeCell ref="E51:O51"/>
    <mergeCell ref="A56:A60"/>
    <mergeCell ref="C56:D56"/>
    <mergeCell ref="E56:O56"/>
    <mergeCell ref="A51:A55"/>
    <mergeCell ref="C51:D51"/>
    <mergeCell ref="A46:A50"/>
    <mergeCell ref="C46:D46"/>
    <mergeCell ref="E46:O46"/>
    <mergeCell ref="I6:O6"/>
    <mergeCell ref="E25:K25"/>
    <mergeCell ref="A26:A29"/>
    <mergeCell ref="C41:D41"/>
    <mergeCell ref="E41:O41"/>
    <mergeCell ref="B11:C11"/>
    <mergeCell ref="A84:A88"/>
    <mergeCell ref="C84:D84"/>
    <mergeCell ref="E84:O84"/>
    <mergeCell ref="C12:O12"/>
    <mergeCell ref="A19:A23"/>
    <mergeCell ref="A12:A18"/>
    <mergeCell ref="A41:A45"/>
    <mergeCell ref="C25:D25"/>
    <mergeCell ref="H75:H78"/>
    <mergeCell ref="I75:O75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2011-03-16T10:10:46Z</cp:lastPrinted>
  <dcterms:created xsi:type="dcterms:W3CDTF">2002-11-07T10:43:12Z</dcterms:created>
  <dcterms:modified xsi:type="dcterms:W3CDTF">2011-03-16T10:10:50Z</dcterms:modified>
  <cp:category/>
  <cp:version/>
  <cp:contentType/>
  <cp:contentStatus/>
</cp:coreProperties>
</file>