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<sst xmlns="http://schemas.openxmlformats.org/spreadsheetml/2006/main" count="174" uniqueCount="78">
  <si>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</si>
  <si>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</si>
  <si>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</si>
  <si>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</si>
  <si>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</si>
  <si>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</si>
  <si>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</si>
  <si>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</si>
  <si>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</si>
  <si>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</si>
  <si>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</si>
  <si>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</si>
  <si>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</si>
  <si>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</si>
  <si>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</si>
  <si>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1.1</t>
  </si>
  <si>
    <t>Priorytet:</t>
  </si>
  <si>
    <t>Działanie:</t>
  </si>
  <si>
    <t>Nazwa projektu:</t>
  </si>
  <si>
    <t>Razem wydatki:</t>
  </si>
  <si>
    <t>Wydatki razem (10+11)</t>
  </si>
  <si>
    <t>Wydatki razem (13+14+15)</t>
  </si>
  <si>
    <t>IV. Inwestycje w ochronie środowiska</t>
  </si>
  <si>
    <t>VII. Tworzenie i poprawa warunków dla rozwoju kapitału ludzkiego</t>
  </si>
  <si>
    <t>010; 01010</t>
  </si>
  <si>
    <t>801; 80101</t>
  </si>
  <si>
    <t>Razem wydatki majątkowe</t>
  </si>
  <si>
    <t>Wydatki razem (9+12)</t>
  </si>
  <si>
    <t>2.1</t>
  </si>
  <si>
    <t>1.2</t>
  </si>
  <si>
    <r>
      <t xml:space="preserve">Kompleksowy program gospodarki ściekowej gminy Lesznowola   </t>
    </r>
    <r>
      <rPr>
        <b/>
        <vertAlign val="superscript"/>
        <sz val="8"/>
        <rFont val="Arial"/>
        <family val="2"/>
      </rPr>
      <t>1)</t>
    </r>
  </si>
  <si>
    <r>
      <t xml:space="preserve">Kompleksowy program gospodarki wodnej  gminy Lesznowola   </t>
    </r>
    <r>
      <rPr>
        <b/>
        <vertAlign val="superscript"/>
        <sz val="8"/>
        <rFont val="Arial"/>
        <family val="2"/>
      </rPr>
      <t>1)</t>
    </r>
  </si>
  <si>
    <t>2012 r</t>
  </si>
  <si>
    <r>
      <t xml:space="preserve">Mysiadło- Projekt i budowa "Centrum Edukacji i Sportu" </t>
    </r>
    <r>
      <rPr>
        <b/>
        <vertAlign val="superscript"/>
        <sz val="8"/>
        <rFont val="Arial CE"/>
        <family val="0"/>
      </rPr>
      <t>1)</t>
    </r>
  </si>
  <si>
    <t>2013 r</t>
  </si>
  <si>
    <t>921; 92109</t>
  </si>
  <si>
    <t>2.2</t>
  </si>
  <si>
    <t>2012r.</t>
  </si>
  <si>
    <t>852;85219</t>
  </si>
  <si>
    <t>Mysiadło- Projekt i adaptacja budynku przy ul. Osiedlowej -filia GOPS</t>
  </si>
  <si>
    <t xml:space="preserve">Łazy - Aktualizacja projektu i budowa świetlicy                                           </t>
  </si>
  <si>
    <t xml:space="preserve">Magdalenka - Projekt i budowa świetlicy                                          </t>
  </si>
  <si>
    <t xml:space="preserve">Nowa Iwiczna - Projekt  budowy obiektu integracji społecznej wraz z zagospodarowaniem terenu </t>
  </si>
  <si>
    <t xml:space="preserve">Podolszyn - Projekt i budowa świetlicy                                                                     </t>
  </si>
  <si>
    <t xml:space="preserve">Zgorzała - Projekt i budowa świetlicy                                                                        </t>
  </si>
  <si>
    <r>
      <t xml:space="preserve">Klasyfikacja (dział, rozdział, </t>
    </r>
    <r>
      <rPr>
        <b/>
        <sz val="7"/>
        <rFont val="Arial"/>
        <family val="2"/>
      </rPr>
      <t>paragraf</t>
    </r>
    <r>
      <rPr>
        <b/>
        <sz val="7"/>
        <rFont val="Arial"/>
        <family val="2"/>
      </rPr>
      <t xml:space="preserve">)
</t>
    </r>
  </si>
  <si>
    <t>2.3</t>
  </si>
  <si>
    <t>2.4</t>
  </si>
  <si>
    <t>2.5</t>
  </si>
  <si>
    <t>2.6</t>
  </si>
  <si>
    <t>2.7</t>
  </si>
  <si>
    <t>2.8</t>
  </si>
  <si>
    <t>VII. Promocja integracji społecznej</t>
  </si>
  <si>
    <t xml:space="preserve">Wydatki bieżące </t>
  </si>
  <si>
    <t>Program:</t>
  </si>
  <si>
    <t xml:space="preserve"> Program Operacyjny Kapitał Ludzki</t>
  </si>
  <si>
    <t>3.1</t>
  </si>
  <si>
    <t>OGÓŁEM</t>
  </si>
  <si>
    <t>720; 72095</t>
  </si>
  <si>
    <t xml:space="preserve">Budowa sieci bezprzewodowej na terenie Gminy Lesznowola - Internet socjalny </t>
  </si>
  <si>
    <r>
      <t xml:space="preserve">Środki
z budżetu UE          </t>
    </r>
    <r>
      <rPr>
        <b/>
        <sz val="8"/>
        <rFont val="Arial"/>
        <family val="2"/>
      </rPr>
      <t xml:space="preserve">         </t>
    </r>
  </si>
  <si>
    <r>
      <t xml:space="preserve">Środki
z budżetu krajowego        </t>
    </r>
  </si>
  <si>
    <t>926; 92605</t>
  </si>
  <si>
    <t>z tego: 2011 r.</t>
  </si>
  <si>
    <t>2013r.</t>
  </si>
  <si>
    <t>2011 r.</t>
  </si>
  <si>
    <t>"Zagrajmy o sukces"</t>
  </si>
  <si>
    <t>2014r.</t>
  </si>
  <si>
    <t>Wydatki* na programy i projekty realizowane ze środków pochodzących z funduszy strukturalnych i Funduszu Spójności w 2011 roku - po zmianach</t>
  </si>
  <si>
    <t>3.2</t>
  </si>
  <si>
    <t>,</t>
  </si>
  <si>
    <t>2015r.</t>
  </si>
  <si>
    <r>
      <t>Tabela Nr 3</t>
    </r>
    <r>
      <rPr>
        <b/>
        <sz val="10"/>
        <rFont val="Arial CE"/>
        <family val="2"/>
      </rPr>
      <t xml:space="preserve">                                                        do  Uchwały Nr                                     Rady  Gminy Lesznowola                                                                                        z dnia </t>
    </r>
  </si>
  <si>
    <t>853; 85395</t>
  </si>
  <si>
    <t>"Kapitał na przyszłość"</t>
  </si>
  <si>
    <t>z tego: 2010 r.</t>
  </si>
  <si>
    <t>2011r.</t>
  </si>
  <si>
    <t>3.3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</si>
</sst>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b/>
      <vertAlign val="superscript"/>
      <sz val="8"/>
      <name val="Arial CE"/>
      <family val="0"/>
    </font>
    <font>
      <b/>
      <vertAlign val="superscript"/>
      <sz val="8"/>
      <name val="Arial"/>
      <family val="2"/>
    </font>
    <font>
      <b/>
      <sz val="6"/>
      <name val="Arial"/>
      <family val="2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51" applyFont="1">
      <alignment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6" fillId="0" borderId="10" xfId="51" applyFont="1" applyBorder="1" applyAlignment="1">
      <alignment horizontal="center" vertical="center"/>
      <protection/>
    </xf>
    <xf numFmtId="0" fontId="8" fillId="0" borderId="11" xfId="51" applyFont="1" applyBorder="1">
      <alignment/>
      <protection/>
    </xf>
    <xf numFmtId="0" fontId="4" fillId="0" borderId="11" xfId="51" applyFont="1" applyBorder="1">
      <alignment/>
      <protection/>
    </xf>
    <xf numFmtId="0" fontId="4" fillId="0" borderId="11" xfId="51" applyFont="1" applyBorder="1" applyAlignment="1">
      <alignment/>
      <protection/>
    </xf>
    <xf numFmtId="0" fontId="5" fillId="0" borderId="12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8" fillId="0" borderId="14" xfId="51" applyFont="1" applyBorder="1">
      <alignment/>
      <protection/>
    </xf>
    <xf numFmtId="3" fontId="4" fillId="0" borderId="11" xfId="51" applyNumberFormat="1" applyFont="1" applyBorder="1" applyAlignment="1">
      <alignment/>
      <protection/>
    </xf>
    <xf numFmtId="3" fontId="4" fillId="0" borderId="11" xfId="51" applyNumberFormat="1" applyFont="1" applyBorder="1">
      <alignment/>
      <protection/>
    </xf>
    <xf numFmtId="0" fontId="5" fillId="0" borderId="15" xfId="51" applyFont="1" applyBorder="1" applyAlignment="1">
      <alignment horizontal="center"/>
      <protection/>
    </xf>
    <xf numFmtId="3" fontId="5" fillId="0" borderId="11" xfId="51" applyNumberFormat="1" applyFont="1" applyBorder="1">
      <alignment/>
      <protection/>
    </xf>
    <xf numFmtId="3" fontId="5" fillId="0" borderId="16" xfId="51" applyNumberFormat="1" applyFont="1" applyBorder="1">
      <alignment/>
      <protection/>
    </xf>
    <xf numFmtId="0" fontId="9" fillId="0" borderId="17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3" fontId="10" fillId="0" borderId="14" xfId="0" applyNumberFormat="1" applyFont="1" applyBorder="1" applyAlignment="1">
      <alignment vertical="center" wrapText="1"/>
    </xf>
    <xf numFmtId="0" fontId="4" fillId="0" borderId="14" xfId="51" applyFont="1" applyBorder="1" applyAlignment="1">
      <alignment/>
      <protection/>
    </xf>
    <xf numFmtId="0" fontId="8" fillId="0" borderId="16" xfId="51" applyFont="1" applyBorder="1">
      <alignment/>
      <protection/>
    </xf>
    <xf numFmtId="0" fontId="8" fillId="0" borderId="18" xfId="51" applyFont="1" applyBorder="1">
      <alignment/>
      <protection/>
    </xf>
    <xf numFmtId="0" fontId="4" fillId="0" borderId="11" xfId="51" applyFont="1" applyBorder="1" quotePrefix="1">
      <alignment/>
      <protection/>
    </xf>
    <xf numFmtId="3" fontId="12" fillId="0" borderId="10" xfId="51" applyNumberFormat="1" applyFont="1" applyBorder="1">
      <alignment/>
      <protection/>
    </xf>
    <xf numFmtId="3" fontId="4" fillId="0" borderId="14" xfId="51" applyNumberFormat="1" applyFont="1" applyBorder="1">
      <alignment/>
      <protection/>
    </xf>
    <xf numFmtId="0" fontId="4" fillId="0" borderId="18" xfId="51" applyFont="1" applyBorder="1" applyAlignment="1">
      <alignment/>
      <protection/>
    </xf>
    <xf numFmtId="3" fontId="4" fillId="0" borderId="18" xfId="51" applyNumberFormat="1" applyFont="1" applyBorder="1" applyAlignment="1">
      <alignment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15" fillId="33" borderId="10" xfId="51" applyFont="1" applyFill="1" applyBorder="1" applyAlignment="1">
      <alignment horizontal="center" vertical="center" wrapText="1"/>
      <protection/>
    </xf>
    <xf numFmtId="0" fontId="5" fillId="0" borderId="0" xfId="51" applyFont="1" applyBorder="1" applyAlignment="1">
      <alignment horizontal="center"/>
      <protection/>
    </xf>
    <xf numFmtId="0" fontId="4" fillId="0" borderId="14" xfId="51" applyFont="1" applyBorder="1">
      <alignment/>
      <protection/>
    </xf>
    <xf numFmtId="0" fontId="4" fillId="0" borderId="19" xfId="51" applyFont="1" applyBorder="1" applyAlignment="1">
      <alignment/>
      <protection/>
    </xf>
    <xf numFmtId="3" fontId="4" fillId="0" borderId="19" xfId="51" applyNumberFormat="1" applyFont="1" applyBorder="1">
      <alignment/>
      <protection/>
    </xf>
    <xf numFmtId="0" fontId="8" fillId="0" borderId="0" xfId="51" applyFont="1" applyBorder="1" applyAlignment="1">
      <alignment horizontal="center" vertical="center"/>
      <protection/>
    </xf>
    <xf numFmtId="0" fontId="8" fillId="0" borderId="0" xfId="51" applyFont="1" applyBorder="1">
      <alignment/>
      <protection/>
    </xf>
    <xf numFmtId="0" fontId="5" fillId="0" borderId="16" xfId="51" applyFont="1" applyBorder="1" applyAlignment="1">
      <alignment horizontal="center"/>
      <protection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0" fontId="8" fillId="0" borderId="18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/>
      <protection/>
    </xf>
    <xf numFmtId="0" fontId="4" fillId="0" borderId="0" xfId="51" applyFont="1" applyBorder="1">
      <alignment/>
      <protection/>
    </xf>
    <xf numFmtId="0" fontId="5" fillId="0" borderId="22" xfId="51" applyFont="1" applyBorder="1" applyAlignment="1">
      <alignment horizontal="center"/>
      <protection/>
    </xf>
    <xf numFmtId="3" fontId="5" fillId="0" borderId="15" xfId="51" applyNumberFormat="1" applyFont="1" applyBorder="1" applyAlignment="1">
      <alignment horizontal="center"/>
      <protection/>
    </xf>
    <xf numFmtId="0" fontId="5" fillId="0" borderId="23" xfId="51" applyFont="1" applyBorder="1" applyAlignment="1">
      <alignment horizontal="center"/>
      <protection/>
    </xf>
    <xf numFmtId="3" fontId="10" fillId="0" borderId="11" xfId="0" applyNumberFormat="1" applyFont="1" applyBorder="1" applyAlignment="1">
      <alignment vertical="center" wrapText="1"/>
    </xf>
    <xf numFmtId="3" fontId="5" fillId="0" borderId="10" xfId="51" applyNumberFormat="1" applyFont="1" applyBorder="1">
      <alignment/>
      <protection/>
    </xf>
    <xf numFmtId="0" fontId="8" fillId="0" borderId="19" xfId="51" applyFont="1" applyBorder="1">
      <alignment/>
      <protection/>
    </xf>
    <xf numFmtId="0" fontId="7" fillId="0" borderId="10" xfId="51" applyFont="1" applyBorder="1" applyAlignment="1">
      <alignment horizontal="center"/>
      <protection/>
    </xf>
    <xf numFmtId="0" fontId="5" fillId="0" borderId="24" xfId="51" applyFont="1" applyBorder="1" applyAlignment="1">
      <alignment horizontal="center"/>
      <protection/>
    </xf>
    <xf numFmtId="0" fontId="4" fillId="0" borderId="25" xfId="51" applyFont="1" applyBorder="1" applyAlignment="1">
      <alignment/>
      <protection/>
    </xf>
    <xf numFmtId="0" fontId="8" fillId="0" borderId="16" xfId="51" applyFont="1" applyBorder="1" applyAlignment="1">
      <alignment vertical="center"/>
      <protection/>
    </xf>
    <xf numFmtId="0" fontId="8" fillId="0" borderId="11" xfId="51" applyFont="1" applyBorder="1" applyAlignment="1">
      <alignment vertical="center"/>
      <protection/>
    </xf>
    <xf numFmtId="0" fontId="9" fillId="0" borderId="18" xfId="0" applyFont="1" applyBorder="1" applyAlignment="1">
      <alignment vertical="center" wrapText="1"/>
    </xf>
    <xf numFmtId="3" fontId="10" fillId="0" borderId="18" xfId="0" applyNumberFormat="1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4" fillId="0" borderId="16" xfId="51" applyFont="1" applyBorder="1" applyAlignment="1">
      <alignment/>
      <protection/>
    </xf>
    <xf numFmtId="3" fontId="4" fillId="0" borderId="16" xfId="51" applyNumberFormat="1" applyFont="1" applyBorder="1">
      <alignment/>
      <protection/>
    </xf>
    <xf numFmtId="3" fontId="4" fillId="0" borderId="16" xfId="51" applyNumberFormat="1" applyFont="1" applyBorder="1" applyAlignment="1">
      <alignment/>
      <protection/>
    </xf>
    <xf numFmtId="3" fontId="16" fillId="0" borderId="21" xfId="0" applyNumberFormat="1" applyFont="1" applyBorder="1" applyAlignment="1">
      <alignment vertical="center"/>
    </xf>
    <xf numFmtId="3" fontId="4" fillId="0" borderId="18" xfId="51" applyNumberFormat="1" applyFont="1" applyBorder="1">
      <alignment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7" fillId="33" borderId="10" xfId="51" applyFont="1" applyFill="1" applyBorder="1" applyAlignment="1">
      <alignment horizontal="center" vertical="center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10" fillId="0" borderId="2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5" fillId="0" borderId="31" xfId="51" applyFont="1" applyBorder="1" applyAlignment="1">
      <alignment horizontal="center"/>
      <protection/>
    </xf>
    <xf numFmtId="0" fontId="5" fillId="0" borderId="32" xfId="51" applyFont="1" applyBorder="1" applyAlignment="1">
      <alignment horizontal="center"/>
      <protection/>
    </xf>
    <xf numFmtId="0" fontId="5" fillId="0" borderId="33" xfId="51" applyFont="1" applyBorder="1" applyAlignment="1">
      <alignment horizontal="center"/>
      <protection/>
    </xf>
    <xf numFmtId="0" fontId="8" fillId="0" borderId="34" xfId="5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26" xfId="51" applyFont="1" applyBorder="1" applyAlignment="1">
      <alignment horizontal="center" vertical="center"/>
      <protection/>
    </xf>
    <xf numFmtId="0" fontId="8" fillId="0" borderId="17" xfId="51" applyFont="1" applyBorder="1" applyAlignment="1">
      <alignment horizontal="center" vertical="center"/>
      <protection/>
    </xf>
    <xf numFmtId="0" fontId="5" fillId="0" borderId="31" xfId="51" applyFont="1" applyBorder="1" applyAlignment="1">
      <alignment horizontal="center" vertical="center"/>
      <protection/>
    </xf>
    <xf numFmtId="0" fontId="5" fillId="0" borderId="32" xfId="51" applyFont="1" applyBorder="1" applyAlignment="1">
      <alignment horizontal="center" vertical="center"/>
      <protection/>
    </xf>
    <xf numFmtId="0" fontId="5" fillId="0" borderId="33" xfId="51" applyFont="1" applyBorder="1" applyAlignment="1">
      <alignment horizontal="center" vertical="center"/>
      <protection/>
    </xf>
    <xf numFmtId="0" fontId="5" fillId="0" borderId="31" xfId="51" applyFont="1" applyBorder="1">
      <alignment/>
      <protection/>
    </xf>
    <xf numFmtId="0" fontId="5" fillId="0" borderId="32" xfId="51" applyFont="1" applyBorder="1">
      <alignment/>
      <protection/>
    </xf>
    <xf numFmtId="0" fontId="5" fillId="0" borderId="33" xfId="51" applyFont="1" applyBorder="1">
      <alignment/>
      <protection/>
    </xf>
    <xf numFmtId="0" fontId="5" fillId="0" borderId="35" xfId="51" applyFont="1" applyBorder="1" applyAlignment="1">
      <alignment horizontal="center"/>
      <protection/>
    </xf>
    <xf numFmtId="0" fontId="5" fillId="0" borderId="23" xfId="51" applyFont="1" applyBorder="1" applyAlignment="1">
      <alignment horizontal="center"/>
      <protection/>
    </xf>
    <xf numFmtId="0" fontId="5" fillId="0" borderId="22" xfId="51" applyFont="1" applyBorder="1" applyAlignment="1">
      <alignment horizontal="center"/>
      <protection/>
    </xf>
    <xf numFmtId="0" fontId="5" fillId="0" borderId="33" xfId="51" applyFont="1" applyBorder="1" applyAlignment="1" quotePrefix="1">
      <alignment horizontal="center"/>
      <protection/>
    </xf>
    <xf numFmtId="0" fontId="5" fillId="0" borderId="12" xfId="51" applyFont="1" applyBorder="1" applyAlignment="1">
      <alignment horizontal="center"/>
      <protection/>
    </xf>
    <xf numFmtId="0" fontId="5" fillId="0" borderId="15" xfId="51" applyFont="1" applyBorder="1" applyAlignment="1">
      <alignment horizontal="center"/>
      <protection/>
    </xf>
    <xf numFmtId="0" fontId="5" fillId="0" borderId="13" xfId="51" applyFont="1" applyBorder="1" applyAlignment="1">
      <alignment horizontal="center"/>
      <protection/>
    </xf>
    <xf numFmtId="0" fontId="5" fillId="0" borderId="12" xfId="51" applyFont="1" applyBorder="1" applyAlignment="1" quotePrefix="1">
      <alignment horizontal="center"/>
      <protection/>
    </xf>
    <xf numFmtId="0" fontId="5" fillId="0" borderId="13" xfId="51" applyFont="1" applyBorder="1" applyAlignment="1" quotePrefix="1">
      <alignment horizontal="center"/>
      <protection/>
    </xf>
    <xf numFmtId="0" fontId="5" fillId="0" borderId="31" xfId="51" applyFont="1" applyBorder="1" applyAlignment="1" quotePrefix="1">
      <alignment horizontal="center"/>
      <protection/>
    </xf>
    <xf numFmtId="0" fontId="11" fillId="0" borderId="36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2" fillId="0" borderId="0" xfId="51" applyFont="1" applyAlignment="1">
      <alignment horizontal="center"/>
      <protection/>
    </xf>
    <xf numFmtId="0" fontId="2" fillId="0" borderId="39" xfId="51" applyFont="1" applyBorder="1" applyAlignment="1">
      <alignment horizontal="left"/>
      <protection/>
    </xf>
    <xf numFmtId="0" fontId="2" fillId="0" borderId="40" xfId="51" applyFont="1" applyBorder="1" applyAlignment="1">
      <alignment horizontal="left"/>
      <protection/>
    </xf>
    <xf numFmtId="0" fontId="2" fillId="0" borderId="24" xfId="51" applyFont="1" applyBorder="1" applyAlignment="1">
      <alignment horizontal="left"/>
      <protection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8" fillId="0" borderId="18" xfId="51" applyFont="1" applyBorder="1" applyAlignment="1">
      <alignment horizontal="center" vertical="center"/>
      <protection/>
    </xf>
    <xf numFmtId="0" fontId="7" fillId="0" borderId="39" xfId="51" applyFont="1" applyBorder="1">
      <alignment/>
      <protection/>
    </xf>
    <xf numFmtId="0" fontId="7" fillId="0" borderId="40" xfId="51" applyFont="1" applyBorder="1">
      <alignment/>
      <protection/>
    </xf>
    <xf numFmtId="0" fontId="5" fillId="0" borderId="28" xfId="51" applyFont="1" applyBorder="1" applyAlignment="1">
      <alignment horizontal="center"/>
      <protection/>
    </xf>
    <xf numFmtId="0" fontId="5" fillId="0" borderId="29" xfId="51" applyFont="1" applyBorder="1" applyAlignment="1">
      <alignment horizontal="center"/>
      <protection/>
    </xf>
    <xf numFmtId="0" fontId="5" fillId="0" borderId="30" xfId="51" applyFont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zoomScalePageLayoutView="0" workbookViewId="0" topLeftCell="A35">
      <selection activeCell="Q82" sqref="Q81:Q82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8.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75390625" style="1" customWidth="1"/>
    <col min="15" max="15" width="9.875" style="1" customWidth="1"/>
    <col min="16" max="16384" width="9.125" style="1" customWidth="1"/>
  </cols>
  <sheetData>
    <row r="1" spans="12:15" ht="66" customHeight="1">
      <c r="L1" s="99" t="s">
        <v>72</v>
      </c>
      <c r="M1" s="99"/>
      <c r="N1" s="99"/>
      <c r="O1" s="99"/>
    </row>
    <row r="2" spans="1:15" ht="16.5" customHeight="1">
      <c r="A2" s="102" t="s">
        <v>68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62" t="s">
        <v>0</v>
      </c>
      <c r="B4" s="62" t="s">
        <v>1</v>
      </c>
      <c r="C4" s="64" t="s">
        <v>2</v>
      </c>
      <c r="D4" s="64" t="s">
        <v>45</v>
      </c>
      <c r="E4" s="64" t="s">
        <v>3</v>
      </c>
      <c r="F4" s="62" t="s">
        <v>4</v>
      </c>
      <c r="G4" s="62"/>
      <c r="H4" s="62" t="s">
        <v>5</v>
      </c>
      <c r="I4" s="62"/>
      <c r="J4" s="62"/>
      <c r="K4" s="62"/>
      <c r="L4" s="62"/>
      <c r="M4" s="62"/>
      <c r="N4" s="62"/>
      <c r="O4" s="62"/>
    </row>
    <row r="5" spans="1:15" ht="12.75">
      <c r="A5" s="62"/>
      <c r="B5" s="62"/>
      <c r="C5" s="64"/>
      <c r="D5" s="64"/>
      <c r="E5" s="64"/>
      <c r="F5" s="61" t="s">
        <v>61</v>
      </c>
      <c r="G5" s="61" t="s">
        <v>60</v>
      </c>
      <c r="H5" s="62" t="s">
        <v>65</v>
      </c>
      <c r="I5" s="62"/>
      <c r="J5" s="62"/>
      <c r="K5" s="62"/>
      <c r="L5" s="62"/>
      <c r="M5" s="62"/>
      <c r="N5" s="62"/>
      <c r="O5" s="62"/>
    </row>
    <row r="6" spans="1:15" ht="12.75">
      <c r="A6" s="62"/>
      <c r="B6" s="62"/>
      <c r="C6" s="64"/>
      <c r="D6" s="64"/>
      <c r="E6" s="64"/>
      <c r="F6" s="61"/>
      <c r="G6" s="61"/>
      <c r="H6" s="61" t="s">
        <v>27</v>
      </c>
      <c r="I6" s="62" t="s">
        <v>6</v>
      </c>
      <c r="J6" s="62"/>
      <c r="K6" s="62"/>
      <c r="L6" s="62"/>
      <c r="M6" s="62"/>
      <c r="N6" s="62"/>
      <c r="O6" s="62"/>
    </row>
    <row r="7" spans="1:15" s="2" customFormat="1" ht="12.75">
      <c r="A7" s="62"/>
      <c r="B7" s="62"/>
      <c r="C7" s="64"/>
      <c r="D7" s="64"/>
      <c r="E7" s="64"/>
      <c r="F7" s="61"/>
      <c r="G7" s="61"/>
      <c r="H7" s="61"/>
      <c r="I7" s="62" t="s">
        <v>7</v>
      </c>
      <c r="J7" s="62"/>
      <c r="K7" s="62"/>
      <c r="L7" s="62" t="s">
        <v>8</v>
      </c>
      <c r="M7" s="62"/>
      <c r="N7" s="62"/>
      <c r="O7" s="62"/>
    </row>
    <row r="8" spans="1:15" ht="12.75">
      <c r="A8" s="62"/>
      <c r="B8" s="62"/>
      <c r="C8" s="64"/>
      <c r="D8" s="64"/>
      <c r="E8" s="64"/>
      <c r="F8" s="61"/>
      <c r="G8" s="61"/>
      <c r="H8" s="61"/>
      <c r="I8" s="61" t="s">
        <v>20</v>
      </c>
      <c r="J8" s="63" t="s">
        <v>9</v>
      </c>
      <c r="K8" s="63"/>
      <c r="L8" s="61" t="s">
        <v>21</v>
      </c>
      <c r="M8" s="64" t="s">
        <v>9</v>
      </c>
      <c r="N8" s="64"/>
      <c r="O8" s="64"/>
    </row>
    <row r="9" spans="1:15" ht="33">
      <c r="A9" s="62"/>
      <c r="B9" s="62"/>
      <c r="C9" s="64"/>
      <c r="D9" s="64"/>
      <c r="E9" s="64"/>
      <c r="F9" s="61"/>
      <c r="G9" s="61"/>
      <c r="H9" s="61"/>
      <c r="I9" s="61"/>
      <c r="J9" s="4" t="s">
        <v>10</v>
      </c>
      <c r="K9" s="4" t="s">
        <v>11</v>
      </c>
      <c r="L9" s="61"/>
      <c r="M9" s="29" t="s">
        <v>12</v>
      </c>
      <c r="N9" s="28" t="s">
        <v>10</v>
      </c>
      <c r="O9" s="4" t="s">
        <v>13</v>
      </c>
    </row>
    <row r="10" spans="1:15" ht="10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15" customHeight="1">
      <c r="A11" s="48"/>
      <c r="B11" s="112" t="s">
        <v>14</v>
      </c>
      <c r="C11" s="113"/>
      <c r="D11" s="49"/>
      <c r="E11" s="46">
        <f aca="true" t="shared" si="0" ref="E11:O11">E15+E20+E36+E43+E48+E54+E60+E66+E79+E26</f>
        <v>158655865</v>
      </c>
      <c r="F11" s="46">
        <f t="shared" si="0"/>
        <v>93993412</v>
      </c>
      <c r="G11" s="46">
        <f t="shared" si="0"/>
        <v>64579493</v>
      </c>
      <c r="H11" s="46">
        <f t="shared" si="0"/>
        <v>13242374</v>
      </c>
      <c r="I11" s="46">
        <f t="shared" si="0"/>
        <v>11429871</v>
      </c>
      <c r="J11" s="46">
        <f t="shared" si="0"/>
        <v>2100000</v>
      </c>
      <c r="K11" s="46">
        <f t="shared" si="0"/>
        <v>9329871</v>
      </c>
      <c r="L11" s="46">
        <f t="shared" si="0"/>
        <v>1812503</v>
      </c>
      <c r="M11" s="46">
        <f t="shared" si="0"/>
        <v>0</v>
      </c>
      <c r="N11" s="46">
        <f t="shared" si="0"/>
        <v>0</v>
      </c>
      <c r="O11" s="46">
        <f t="shared" si="0"/>
        <v>1812503</v>
      </c>
    </row>
    <row r="12" spans="1:15" ht="12.75">
      <c r="A12" s="79" t="s">
        <v>15</v>
      </c>
      <c r="B12" s="47" t="s">
        <v>16</v>
      </c>
      <c r="C12" s="114" t="s">
        <v>22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6"/>
    </row>
    <row r="13" spans="1:15" ht="8.25" customHeight="1">
      <c r="A13" s="79"/>
      <c r="B13" s="6" t="s">
        <v>17</v>
      </c>
      <c r="C13" s="9"/>
      <c r="D13" s="14"/>
      <c r="E13" s="14"/>
      <c r="F13" s="14"/>
      <c r="G13" s="14"/>
      <c r="H13" s="43"/>
      <c r="I13" s="14"/>
      <c r="J13" s="14"/>
      <c r="K13" s="14"/>
      <c r="L13" s="14"/>
      <c r="M13" s="14"/>
      <c r="N13" s="14"/>
      <c r="O13" s="10"/>
    </row>
    <row r="14" spans="1:15" ht="12.75">
      <c r="A14" s="79"/>
      <c r="B14" s="6" t="s">
        <v>18</v>
      </c>
      <c r="C14" s="94" t="s">
        <v>24</v>
      </c>
      <c r="D14" s="95"/>
      <c r="E14" s="91" t="s">
        <v>30</v>
      </c>
      <c r="F14" s="92"/>
      <c r="G14" s="92"/>
      <c r="H14" s="92"/>
      <c r="I14" s="92"/>
      <c r="J14" s="92"/>
      <c r="K14" s="92"/>
      <c r="L14" s="92"/>
      <c r="M14" s="92"/>
      <c r="N14" s="92"/>
      <c r="O14" s="93"/>
    </row>
    <row r="15" spans="1:15" ht="12.75">
      <c r="A15" s="79"/>
      <c r="B15" s="6" t="s">
        <v>19</v>
      </c>
      <c r="C15" s="7"/>
      <c r="D15" s="23"/>
      <c r="E15" s="15">
        <f>SUM(E16:E18)</f>
        <v>30550801</v>
      </c>
      <c r="F15" s="15">
        <f>SUM(F16:F18)</f>
        <v>8995301</v>
      </c>
      <c r="G15" s="15">
        <f>SUM(G16:G18)</f>
        <v>21555500</v>
      </c>
      <c r="H15" s="15">
        <f>SUM(H16:H18)</f>
        <v>3787000</v>
      </c>
      <c r="I15" s="15">
        <f>SUM(I16:I18)</f>
        <v>3787000</v>
      </c>
      <c r="J15" s="15">
        <f>J16</f>
        <v>2100000</v>
      </c>
      <c r="K15" s="15">
        <f>SUM(K16:K18)</f>
        <v>1687000</v>
      </c>
      <c r="L15" s="15"/>
      <c r="M15" s="15"/>
      <c r="N15" s="15"/>
      <c r="O15" s="15"/>
    </row>
    <row r="16" spans="1:15" ht="12.75">
      <c r="A16" s="79"/>
      <c r="B16" s="6" t="s">
        <v>63</v>
      </c>
      <c r="C16" s="8"/>
      <c r="D16" s="8"/>
      <c r="E16" s="13">
        <f>SUM(F16:G16)</f>
        <v>3787000</v>
      </c>
      <c r="F16" s="13">
        <f>I16</f>
        <v>3787000</v>
      </c>
      <c r="G16" s="13">
        <f>L16</f>
        <v>0</v>
      </c>
      <c r="H16" s="12">
        <f>I16+L16</f>
        <v>3787000</v>
      </c>
      <c r="I16" s="12">
        <f>K16+J16</f>
        <v>3787000</v>
      </c>
      <c r="J16" s="12">
        <v>2100000</v>
      </c>
      <c r="K16" s="12">
        <v>1687000</v>
      </c>
      <c r="L16" s="12"/>
      <c r="M16" s="8"/>
      <c r="N16" s="8"/>
      <c r="O16" s="12"/>
    </row>
    <row r="17" spans="1:15" ht="12.75">
      <c r="A17" s="79"/>
      <c r="B17" s="6" t="s">
        <v>32</v>
      </c>
      <c r="C17" s="8"/>
      <c r="D17" s="8"/>
      <c r="E17" s="13">
        <f>F17+G17</f>
        <v>22412540</v>
      </c>
      <c r="F17" s="13">
        <v>4689541</v>
      </c>
      <c r="G17" s="13">
        <v>17722999</v>
      </c>
      <c r="H17" s="12"/>
      <c r="I17" s="27"/>
      <c r="J17" s="26"/>
      <c r="K17" s="27"/>
      <c r="L17" s="27"/>
      <c r="M17" s="26"/>
      <c r="N17" s="26"/>
      <c r="O17" s="27"/>
    </row>
    <row r="18" spans="1:15" ht="12.75">
      <c r="A18" s="80"/>
      <c r="B18" s="11" t="s">
        <v>34</v>
      </c>
      <c r="C18" s="20"/>
      <c r="D18" s="20"/>
      <c r="E18" s="25">
        <f>F18+G18</f>
        <v>4351261</v>
      </c>
      <c r="F18" s="25">
        <v>518760</v>
      </c>
      <c r="G18" s="25">
        <v>3832501</v>
      </c>
      <c r="H18" s="20"/>
      <c r="I18" s="20"/>
      <c r="J18" s="20"/>
      <c r="K18" s="20"/>
      <c r="L18" s="20"/>
      <c r="M18" s="20"/>
      <c r="N18" s="20"/>
      <c r="O18" s="20"/>
    </row>
    <row r="19" spans="1:15" ht="12.75" customHeight="1">
      <c r="A19" s="73" t="s">
        <v>29</v>
      </c>
      <c r="B19" s="21" t="s">
        <v>18</v>
      </c>
      <c r="C19" s="96" t="s">
        <v>24</v>
      </c>
      <c r="D19" s="90"/>
      <c r="E19" s="70" t="s">
        <v>31</v>
      </c>
      <c r="F19" s="71"/>
      <c r="G19" s="71"/>
      <c r="H19" s="71"/>
      <c r="I19" s="71"/>
      <c r="J19" s="71"/>
      <c r="K19" s="71"/>
      <c r="L19" s="71"/>
      <c r="M19" s="71"/>
      <c r="N19" s="71"/>
      <c r="O19" s="72"/>
    </row>
    <row r="20" spans="1:15" ht="12.75" customHeight="1">
      <c r="A20" s="79"/>
      <c r="B20" s="6" t="s">
        <v>19</v>
      </c>
      <c r="C20" s="7"/>
      <c r="D20" s="23"/>
      <c r="E20" s="15">
        <f>SUM(E21:E23)</f>
        <v>23918795</v>
      </c>
      <c r="F20" s="15">
        <f>SUM(F21:F23)</f>
        <v>4207305</v>
      </c>
      <c r="G20" s="15">
        <f>SUM(G21:G23)</f>
        <v>19711490</v>
      </c>
      <c r="H20" s="15">
        <f>H21</f>
        <v>652305</v>
      </c>
      <c r="I20" s="15">
        <f>I21</f>
        <v>652305</v>
      </c>
      <c r="J20" s="15"/>
      <c r="K20" s="15">
        <f>K21</f>
        <v>652305</v>
      </c>
      <c r="L20" s="15"/>
      <c r="M20" s="15"/>
      <c r="N20" s="15"/>
      <c r="O20" s="15"/>
    </row>
    <row r="21" spans="1:15" ht="12" customHeight="1">
      <c r="A21" s="79"/>
      <c r="B21" s="6" t="s">
        <v>63</v>
      </c>
      <c r="C21" s="8"/>
      <c r="D21" s="8"/>
      <c r="E21" s="13">
        <f>F21+G21</f>
        <v>652305</v>
      </c>
      <c r="F21" s="13">
        <f>I21</f>
        <v>652305</v>
      </c>
      <c r="G21" s="13">
        <f>L21</f>
        <v>0</v>
      </c>
      <c r="H21" s="12">
        <f>I21+L21</f>
        <v>652305</v>
      </c>
      <c r="I21" s="12">
        <f>K21</f>
        <v>652305</v>
      </c>
      <c r="J21" s="12"/>
      <c r="K21" s="12">
        <v>652305</v>
      </c>
      <c r="L21" s="12"/>
      <c r="M21" s="8"/>
      <c r="N21" s="8"/>
      <c r="O21" s="12"/>
    </row>
    <row r="22" spans="1:15" ht="12" customHeight="1">
      <c r="A22" s="79"/>
      <c r="B22" s="6" t="s">
        <v>37</v>
      </c>
      <c r="C22" s="8"/>
      <c r="D22" s="8"/>
      <c r="E22" s="13">
        <f>F22+G22</f>
        <v>13011490</v>
      </c>
      <c r="F22" s="13">
        <v>2435000</v>
      </c>
      <c r="G22" s="13">
        <v>10576490</v>
      </c>
      <c r="H22" s="27"/>
      <c r="I22" s="27"/>
      <c r="J22" s="26"/>
      <c r="K22" s="27"/>
      <c r="L22" s="27"/>
      <c r="M22" s="26"/>
      <c r="N22" s="26"/>
      <c r="O22" s="27"/>
    </row>
    <row r="23" spans="1:15" ht="9.75" customHeight="1">
      <c r="A23" s="80"/>
      <c r="B23" s="11" t="s">
        <v>64</v>
      </c>
      <c r="C23" s="20"/>
      <c r="D23" s="20"/>
      <c r="E23" s="13">
        <f>F23+G23</f>
        <v>10255000</v>
      </c>
      <c r="F23" s="25">
        <v>1120000</v>
      </c>
      <c r="G23" s="25">
        <v>9135000</v>
      </c>
      <c r="H23" s="20"/>
      <c r="I23" s="20"/>
      <c r="J23" s="20"/>
      <c r="K23" s="20"/>
      <c r="L23" s="20"/>
      <c r="M23" s="20"/>
      <c r="N23" s="20"/>
      <c r="O23" s="20"/>
    </row>
    <row r="24" spans="1:15" ht="12" customHeight="1">
      <c r="A24" s="79"/>
      <c r="B24" s="6" t="s">
        <v>16</v>
      </c>
      <c r="C24" s="91" t="s">
        <v>23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5" ht="15" customHeight="1">
      <c r="A25" s="79"/>
      <c r="B25" s="22" t="s">
        <v>17</v>
      </c>
      <c r="C25" s="87" t="s">
        <v>58</v>
      </c>
      <c r="D25" s="89"/>
      <c r="E25" s="109" t="s">
        <v>59</v>
      </c>
      <c r="F25" s="110"/>
      <c r="G25" s="110"/>
      <c r="H25" s="110"/>
      <c r="I25" s="110"/>
      <c r="J25" s="110"/>
      <c r="K25" s="110"/>
      <c r="L25" s="44"/>
      <c r="M25" s="44"/>
      <c r="N25" s="44"/>
      <c r="O25" s="42"/>
    </row>
    <row r="26" spans="1:15" ht="10.5" customHeight="1">
      <c r="A26" s="111" t="s">
        <v>28</v>
      </c>
      <c r="B26" s="6" t="s">
        <v>19</v>
      </c>
      <c r="C26" s="7"/>
      <c r="D26" s="23"/>
      <c r="E26" s="45">
        <f>F26+G26</f>
        <v>2093429</v>
      </c>
      <c r="F26" s="45">
        <f>K27+F28</f>
        <v>580926</v>
      </c>
      <c r="G26" s="45">
        <f>G27</f>
        <v>1512503</v>
      </c>
      <c r="H26" s="45">
        <f>K26+L26</f>
        <v>2093429</v>
      </c>
      <c r="I26" s="45">
        <f>K26</f>
        <v>580926</v>
      </c>
      <c r="J26" s="15"/>
      <c r="K26" s="15">
        <f>K27</f>
        <v>580926</v>
      </c>
      <c r="L26" s="15">
        <f>L27</f>
        <v>1512503</v>
      </c>
      <c r="M26" s="15"/>
      <c r="N26" s="15"/>
      <c r="O26" s="15">
        <f>O27</f>
        <v>1512503</v>
      </c>
    </row>
    <row r="27" spans="1:15" ht="12" customHeight="1">
      <c r="A27" s="79"/>
      <c r="B27" s="6" t="s">
        <v>63</v>
      </c>
      <c r="C27" s="8"/>
      <c r="D27" s="32"/>
      <c r="E27" s="33">
        <f>F27+G27</f>
        <v>2093429</v>
      </c>
      <c r="F27" s="33">
        <f>K27</f>
        <v>580926</v>
      </c>
      <c r="G27" s="33">
        <f>L27</f>
        <v>1512503</v>
      </c>
      <c r="H27" s="33">
        <f>H26</f>
        <v>2093429</v>
      </c>
      <c r="I27" s="33">
        <f>K27</f>
        <v>580926</v>
      </c>
      <c r="J27" s="33"/>
      <c r="K27" s="33">
        <v>580926</v>
      </c>
      <c r="L27" s="33">
        <f>O27</f>
        <v>1512503</v>
      </c>
      <c r="M27" s="33"/>
      <c r="N27" s="33"/>
      <c r="O27" s="33">
        <v>1512503</v>
      </c>
    </row>
    <row r="28" spans="1:15" ht="12.75" customHeight="1">
      <c r="A28" s="79"/>
      <c r="B28" s="6" t="s">
        <v>37</v>
      </c>
      <c r="C28" s="8"/>
      <c r="D28" s="8"/>
      <c r="E28" s="13"/>
      <c r="F28" s="13"/>
      <c r="G28" s="13"/>
      <c r="H28" s="12"/>
      <c r="I28" s="12"/>
      <c r="J28" s="8"/>
      <c r="K28" s="12"/>
      <c r="L28" s="12"/>
      <c r="M28" s="8"/>
      <c r="N28" s="8"/>
      <c r="O28" s="12"/>
    </row>
    <row r="29" spans="1:15" ht="9" customHeight="1">
      <c r="A29" s="80"/>
      <c r="B29" s="11" t="s">
        <v>64</v>
      </c>
      <c r="C29" s="20"/>
      <c r="D29" s="20"/>
      <c r="E29" s="25"/>
      <c r="F29" s="25"/>
      <c r="G29" s="25"/>
      <c r="H29" s="20"/>
      <c r="I29" s="20"/>
      <c r="J29" s="20"/>
      <c r="K29" s="20"/>
      <c r="L29" s="20"/>
      <c r="M29" s="20"/>
      <c r="N29" s="20"/>
      <c r="O29" s="20"/>
    </row>
    <row r="30" spans="1:15" ht="9" customHeight="1">
      <c r="A30" s="34"/>
      <c r="B30" s="3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9" customHeight="1">
      <c r="A31" s="34"/>
      <c r="B31" s="35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9" customHeight="1">
      <c r="A32" s="34"/>
      <c r="B32" s="35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7.5" customHeight="1">
      <c r="A33" s="34"/>
      <c r="B33" s="35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0.5" customHeight="1">
      <c r="A34" s="5">
        <v>1</v>
      </c>
      <c r="B34" s="5">
        <v>2</v>
      </c>
      <c r="C34" s="5">
        <v>3</v>
      </c>
      <c r="D34" s="5">
        <v>4</v>
      </c>
      <c r="E34" s="5">
        <v>5</v>
      </c>
      <c r="F34" s="5">
        <v>6</v>
      </c>
      <c r="G34" s="5">
        <v>7</v>
      </c>
      <c r="H34" s="5">
        <v>8</v>
      </c>
      <c r="I34" s="5">
        <v>9</v>
      </c>
      <c r="J34" s="5">
        <v>10</v>
      </c>
      <c r="K34" s="5">
        <v>11</v>
      </c>
      <c r="L34" s="5">
        <v>12</v>
      </c>
      <c r="M34" s="5">
        <v>13</v>
      </c>
      <c r="N34" s="5">
        <v>14</v>
      </c>
      <c r="O34" s="5">
        <v>15</v>
      </c>
    </row>
    <row r="35" spans="1:15" ht="12.75" customHeight="1">
      <c r="A35" s="73" t="s">
        <v>36</v>
      </c>
      <c r="B35" s="21" t="s">
        <v>18</v>
      </c>
      <c r="C35" s="100" t="s">
        <v>25</v>
      </c>
      <c r="D35" s="101"/>
      <c r="E35" s="106" t="s">
        <v>33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8"/>
    </row>
    <row r="36" spans="1:15" ht="12.75">
      <c r="A36" s="79"/>
      <c r="B36" s="6" t="s">
        <v>19</v>
      </c>
      <c r="C36" s="17"/>
      <c r="D36" s="18"/>
      <c r="E36" s="19">
        <f>SUM(E37:E41)</f>
        <v>89820000</v>
      </c>
      <c r="F36" s="19">
        <f>SUM(F37:F41)</f>
        <v>70820000</v>
      </c>
      <c r="G36" s="19">
        <f>SUM(G37:G41)</f>
        <v>19000000</v>
      </c>
      <c r="H36" s="19">
        <f>SUM(H37:H41)</f>
        <v>5100000</v>
      </c>
      <c r="I36" s="19">
        <f>SUM(I37:I41)</f>
        <v>5100000</v>
      </c>
      <c r="J36" s="19"/>
      <c r="K36" s="19">
        <f>SUM(K37:K41)</f>
        <v>5100000</v>
      </c>
      <c r="L36" s="19"/>
      <c r="M36" s="19"/>
      <c r="N36" s="19"/>
      <c r="O36" s="19"/>
    </row>
    <row r="37" spans="1:15" ht="11.25" customHeight="1">
      <c r="A37" s="79"/>
      <c r="B37" s="6" t="s">
        <v>63</v>
      </c>
      <c r="C37" s="8"/>
      <c r="D37" s="8"/>
      <c r="E37" s="13">
        <f>F37+G37</f>
        <v>5100000</v>
      </c>
      <c r="F37" s="13">
        <f>I37</f>
        <v>5100000</v>
      </c>
      <c r="G37" s="13">
        <f>L37</f>
        <v>0</v>
      </c>
      <c r="H37" s="12">
        <f>I37+L37</f>
        <v>5100000</v>
      </c>
      <c r="I37" s="12">
        <f>K37</f>
        <v>5100000</v>
      </c>
      <c r="J37" s="12"/>
      <c r="K37" s="12">
        <v>5100000</v>
      </c>
      <c r="L37" s="12"/>
      <c r="M37" s="8"/>
      <c r="N37" s="8"/>
      <c r="O37" s="12"/>
    </row>
    <row r="38" spans="1:15" ht="12.75">
      <c r="A38" s="79"/>
      <c r="B38" s="6" t="s">
        <v>37</v>
      </c>
      <c r="C38" s="8"/>
      <c r="D38" s="8"/>
      <c r="E38" s="13">
        <f>F38+G38</f>
        <v>26760000</v>
      </c>
      <c r="F38" s="13">
        <v>16760000</v>
      </c>
      <c r="G38" s="13">
        <v>10000000</v>
      </c>
      <c r="H38" s="12"/>
      <c r="I38" s="12"/>
      <c r="J38" s="8"/>
      <c r="K38" s="12"/>
      <c r="L38" s="12"/>
      <c r="M38" s="8"/>
      <c r="N38" s="8"/>
      <c r="O38" s="12"/>
    </row>
    <row r="39" spans="1:15" ht="12.75">
      <c r="A39" s="79"/>
      <c r="B39" s="6" t="s">
        <v>64</v>
      </c>
      <c r="C39" s="8"/>
      <c r="D39" s="8"/>
      <c r="E39" s="13">
        <f>F39+G39</f>
        <v>17560000</v>
      </c>
      <c r="F39" s="13">
        <v>17560000</v>
      </c>
      <c r="G39" s="13"/>
      <c r="H39" s="12"/>
      <c r="I39" s="12"/>
      <c r="J39" s="8"/>
      <c r="K39" s="12"/>
      <c r="L39" s="12"/>
      <c r="M39" s="8"/>
      <c r="N39" s="8"/>
      <c r="O39" s="12"/>
    </row>
    <row r="40" spans="1:15" ht="12.75">
      <c r="A40" s="79"/>
      <c r="B40" s="6" t="s">
        <v>67</v>
      </c>
      <c r="C40" s="8"/>
      <c r="D40" s="8"/>
      <c r="E40" s="13">
        <f>F40+G40</f>
        <v>11400000</v>
      </c>
      <c r="F40" s="13">
        <v>11400000</v>
      </c>
      <c r="G40" s="13"/>
      <c r="H40" s="12"/>
      <c r="I40" s="12"/>
      <c r="J40" s="8"/>
      <c r="K40" s="12"/>
      <c r="L40" s="12"/>
      <c r="M40" s="8"/>
      <c r="N40" s="8"/>
      <c r="O40" s="12"/>
    </row>
    <row r="41" spans="1:15" ht="12.75">
      <c r="A41" s="79"/>
      <c r="B41" s="11" t="s">
        <v>71</v>
      </c>
      <c r="C41" s="20"/>
      <c r="D41" s="20"/>
      <c r="E41" s="13">
        <f>F41+G41</f>
        <v>29000000</v>
      </c>
      <c r="F41" s="13">
        <v>20000000</v>
      </c>
      <c r="G41" s="13">
        <v>9000000</v>
      </c>
      <c r="H41" s="12"/>
      <c r="I41" s="12"/>
      <c r="J41" s="8"/>
      <c r="K41" s="12"/>
      <c r="L41" s="12"/>
      <c r="M41" s="8"/>
      <c r="N41" s="8"/>
      <c r="O41" s="12"/>
    </row>
    <row r="42" spans="1:15" ht="12.75">
      <c r="A42" s="73" t="s">
        <v>46</v>
      </c>
      <c r="B42" s="21" t="s">
        <v>18</v>
      </c>
      <c r="C42" s="70" t="s">
        <v>38</v>
      </c>
      <c r="D42" s="90"/>
      <c r="E42" s="70" t="s">
        <v>39</v>
      </c>
      <c r="F42" s="71"/>
      <c r="G42" s="71"/>
      <c r="H42" s="71"/>
      <c r="I42" s="71"/>
      <c r="J42" s="71"/>
      <c r="K42" s="71"/>
      <c r="L42" s="71"/>
      <c r="M42" s="71"/>
      <c r="N42" s="71"/>
      <c r="O42" s="72"/>
    </row>
    <row r="43" spans="1:15" ht="12.75">
      <c r="A43" s="79"/>
      <c r="B43" s="6" t="s">
        <v>19</v>
      </c>
      <c r="C43" s="7"/>
      <c r="D43" s="23"/>
      <c r="E43" s="15">
        <f>SUM(E44:E46)</f>
        <v>1365190</v>
      </c>
      <c r="F43" s="15">
        <f>SUM(F44:F46)</f>
        <v>865190</v>
      </c>
      <c r="G43" s="15">
        <f>SUM(G44:G46)</f>
        <v>500000</v>
      </c>
      <c r="H43" s="15">
        <f>H44</f>
        <v>65190</v>
      </c>
      <c r="I43" s="15">
        <f>I44</f>
        <v>65190</v>
      </c>
      <c r="J43" s="15"/>
      <c r="K43" s="15">
        <f>K44</f>
        <v>65190</v>
      </c>
      <c r="L43" s="15"/>
      <c r="M43" s="15"/>
      <c r="N43" s="15"/>
      <c r="O43" s="15"/>
    </row>
    <row r="44" spans="1:15" ht="12.75">
      <c r="A44" s="79"/>
      <c r="B44" s="6" t="s">
        <v>63</v>
      </c>
      <c r="C44" s="8"/>
      <c r="D44" s="8"/>
      <c r="E44" s="13">
        <f>F44+G44</f>
        <v>65190</v>
      </c>
      <c r="F44" s="13">
        <f>I44</f>
        <v>65190</v>
      </c>
      <c r="G44" s="13">
        <f>L44</f>
        <v>0</v>
      </c>
      <c r="H44" s="12">
        <f>I44+L44</f>
        <v>65190</v>
      </c>
      <c r="I44" s="12">
        <f>K44</f>
        <v>65190</v>
      </c>
      <c r="J44" s="12"/>
      <c r="K44" s="12">
        <v>65190</v>
      </c>
      <c r="L44" s="12"/>
      <c r="M44" s="8"/>
      <c r="N44" s="8"/>
      <c r="O44" s="12"/>
    </row>
    <row r="45" spans="1:15" ht="12.75" customHeight="1">
      <c r="A45" s="79"/>
      <c r="B45" s="6" t="s">
        <v>37</v>
      </c>
      <c r="C45" s="8"/>
      <c r="D45" s="8"/>
      <c r="E45" s="13">
        <f>F45+G45</f>
        <v>1300000</v>
      </c>
      <c r="F45" s="13">
        <v>800000</v>
      </c>
      <c r="G45" s="13">
        <v>500000</v>
      </c>
      <c r="H45" s="12"/>
      <c r="I45" s="12"/>
      <c r="J45" s="8"/>
      <c r="K45" s="12"/>
      <c r="L45" s="12"/>
      <c r="M45" s="8"/>
      <c r="N45" s="8"/>
      <c r="O45" s="12"/>
    </row>
    <row r="46" spans="1:15" ht="9.75" customHeight="1">
      <c r="A46" s="80"/>
      <c r="B46" s="11" t="s">
        <v>64</v>
      </c>
      <c r="C46" s="20"/>
      <c r="D46" s="20"/>
      <c r="E46" s="25"/>
      <c r="F46" s="25"/>
      <c r="G46" s="25"/>
      <c r="H46" s="20"/>
      <c r="I46" s="20"/>
      <c r="J46" s="20"/>
      <c r="K46" s="20"/>
      <c r="L46" s="20"/>
      <c r="M46" s="20"/>
      <c r="N46" s="20"/>
      <c r="O46" s="20"/>
    </row>
    <row r="47" spans="1:15" ht="12.75">
      <c r="A47" s="73" t="s">
        <v>47</v>
      </c>
      <c r="B47" s="21" t="s">
        <v>18</v>
      </c>
      <c r="C47" s="70" t="s">
        <v>35</v>
      </c>
      <c r="D47" s="90"/>
      <c r="E47" s="70" t="s">
        <v>40</v>
      </c>
      <c r="F47" s="71"/>
      <c r="G47" s="71"/>
      <c r="H47" s="71"/>
      <c r="I47" s="71"/>
      <c r="J47" s="71"/>
      <c r="K47" s="71"/>
      <c r="L47" s="71"/>
      <c r="M47" s="71"/>
      <c r="N47" s="71"/>
      <c r="O47" s="72"/>
    </row>
    <row r="48" spans="1:15" ht="12.75">
      <c r="A48" s="79"/>
      <c r="B48" s="6" t="s">
        <v>19</v>
      </c>
      <c r="C48" s="7"/>
      <c r="D48" s="23"/>
      <c r="E48" s="15">
        <f>SUM(E49:E52)+4880</f>
        <v>1500000</v>
      </c>
      <c r="F48" s="15">
        <f>SUM(F49:F52)</f>
        <v>995120</v>
      </c>
      <c r="G48" s="15">
        <f>SUM(G49:G52)</f>
        <v>500000</v>
      </c>
      <c r="H48" s="15">
        <f>H49</f>
        <v>75000</v>
      </c>
      <c r="I48" s="15">
        <f>I49</f>
        <v>75000</v>
      </c>
      <c r="J48" s="15"/>
      <c r="K48" s="15">
        <f>K49</f>
        <v>75000</v>
      </c>
      <c r="L48" s="15"/>
      <c r="M48" s="15"/>
      <c r="N48" s="15"/>
      <c r="O48" s="15"/>
    </row>
    <row r="49" spans="1:15" ht="12.75">
      <c r="A49" s="79"/>
      <c r="B49" s="6" t="s">
        <v>63</v>
      </c>
      <c r="C49" s="8"/>
      <c r="D49" s="8"/>
      <c r="E49" s="13">
        <f>F49+G49</f>
        <v>75000</v>
      </c>
      <c r="F49" s="13">
        <f>I49</f>
        <v>75000</v>
      </c>
      <c r="G49" s="13">
        <f>L49</f>
        <v>0</v>
      </c>
      <c r="H49" s="12">
        <f>I49+L49</f>
        <v>75000</v>
      </c>
      <c r="I49" s="12">
        <f>K49</f>
        <v>75000</v>
      </c>
      <c r="J49" s="12"/>
      <c r="K49" s="12">
        <v>75000</v>
      </c>
      <c r="L49" s="12"/>
      <c r="M49" s="8"/>
      <c r="N49" s="8"/>
      <c r="O49" s="12"/>
    </row>
    <row r="50" spans="1:15" ht="12.75">
      <c r="A50" s="79"/>
      <c r="B50" s="6" t="s">
        <v>37</v>
      </c>
      <c r="C50" s="8"/>
      <c r="D50" s="8"/>
      <c r="E50" s="13">
        <f>F50+G50</f>
        <v>645120</v>
      </c>
      <c r="F50" s="13">
        <v>145120</v>
      </c>
      <c r="G50" s="13">
        <v>500000</v>
      </c>
      <c r="H50" s="12"/>
      <c r="I50" s="12"/>
      <c r="J50" s="8"/>
      <c r="K50" s="12"/>
      <c r="L50" s="12"/>
      <c r="M50" s="8"/>
      <c r="N50" s="8"/>
      <c r="O50" s="12"/>
    </row>
    <row r="51" spans="1:15" ht="12.75">
      <c r="A51" s="79"/>
      <c r="B51" s="22" t="s">
        <v>64</v>
      </c>
      <c r="C51" s="26"/>
      <c r="D51" s="26"/>
      <c r="E51" s="13">
        <f>F51+G51</f>
        <v>575000</v>
      </c>
      <c r="F51" s="60">
        <v>575000</v>
      </c>
      <c r="G51" s="60"/>
      <c r="H51" s="27"/>
      <c r="I51" s="27"/>
      <c r="J51" s="26"/>
      <c r="K51" s="27"/>
      <c r="L51" s="27"/>
      <c r="M51" s="26"/>
      <c r="N51" s="26"/>
      <c r="O51" s="27"/>
    </row>
    <row r="52" spans="1:15" ht="9.75" customHeight="1">
      <c r="A52" s="79"/>
      <c r="B52" s="11" t="s">
        <v>67</v>
      </c>
      <c r="C52" s="20"/>
      <c r="D52" s="20"/>
      <c r="E52" s="13">
        <f>F52+G52</f>
        <v>200000</v>
      </c>
      <c r="F52" s="25">
        <v>200000</v>
      </c>
      <c r="G52" s="25"/>
      <c r="H52" s="20"/>
      <c r="I52" s="20"/>
      <c r="J52" s="20"/>
      <c r="K52" s="20"/>
      <c r="L52" s="20"/>
      <c r="M52" s="20"/>
      <c r="N52" s="20"/>
      <c r="O52" s="20"/>
    </row>
    <row r="53" spans="1:15" ht="12.75">
      <c r="A53" s="73" t="s">
        <v>48</v>
      </c>
      <c r="B53" s="21" t="s">
        <v>18</v>
      </c>
      <c r="C53" s="70" t="s">
        <v>35</v>
      </c>
      <c r="D53" s="90"/>
      <c r="E53" s="70" t="s">
        <v>41</v>
      </c>
      <c r="F53" s="71"/>
      <c r="G53" s="71"/>
      <c r="H53" s="71"/>
      <c r="I53" s="71"/>
      <c r="J53" s="71"/>
      <c r="K53" s="71"/>
      <c r="L53" s="71"/>
      <c r="M53" s="71"/>
      <c r="N53" s="71"/>
      <c r="O53" s="72"/>
    </row>
    <row r="54" spans="1:15" ht="12.75">
      <c r="A54" s="79"/>
      <c r="B54" s="6" t="s">
        <v>19</v>
      </c>
      <c r="C54" s="7"/>
      <c r="D54" s="23"/>
      <c r="E54" s="15">
        <f>SUM(E55:E58)+4880</f>
        <v>3170000</v>
      </c>
      <c r="F54" s="15">
        <f>SUM(F55:F58)</f>
        <v>2665120</v>
      </c>
      <c r="G54" s="15">
        <f>SUM(G55:G58)</f>
        <v>500000</v>
      </c>
      <c r="H54" s="15">
        <f>H55</f>
        <v>5000</v>
      </c>
      <c r="I54" s="15">
        <f>I55</f>
        <v>5000</v>
      </c>
      <c r="J54" s="15"/>
      <c r="K54" s="15">
        <f>K55</f>
        <v>5000</v>
      </c>
      <c r="L54" s="15"/>
      <c r="M54" s="15"/>
      <c r="N54" s="15"/>
      <c r="O54" s="15"/>
    </row>
    <row r="55" spans="1:15" ht="12.75">
      <c r="A55" s="79"/>
      <c r="B55" s="6" t="s">
        <v>63</v>
      </c>
      <c r="C55" s="8"/>
      <c r="D55" s="8"/>
      <c r="E55" s="13">
        <f>F55+G55</f>
        <v>5000</v>
      </c>
      <c r="F55" s="13">
        <f>I55</f>
        <v>5000</v>
      </c>
      <c r="G55" s="13">
        <f>L55</f>
        <v>0</v>
      </c>
      <c r="H55" s="12">
        <f>I55+L55</f>
        <v>5000</v>
      </c>
      <c r="I55" s="12">
        <f>K55</f>
        <v>5000</v>
      </c>
      <c r="J55" s="12"/>
      <c r="K55" s="12">
        <v>5000</v>
      </c>
      <c r="L55" s="12"/>
      <c r="M55" s="8"/>
      <c r="N55" s="8"/>
      <c r="O55" s="12"/>
    </row>
    <row r="56" spans="1:15" ht="12.75">
      <c r="A56" s="79"/>
      <c r="B56" s="6" t="s">
        <v>37</v>
      </c>
      <c r="C56" s="8"/>
      <c r="D56" s="8"/>
      <c r="E56" s="13">
        <f>F56+G56</f>
        <v>420120</v>
      </c>
      <c r="F56" s="13">
        <v>420120</v>
      </c>
      <c r="G56" s="13">
        <v>0</v>
      </c>
      <c r="H56" s="12"/>
      <c r="I56" s="12"/>
      <c r="J56" s="8"/>
      <c r="K56" s="12"/>
      <c r="L56" s="12"/>
      <c r="M56" s="8"/>
      <c r="N56" s="8"/>
      <c r="O56" s="12"/>
    </row>
    <row r="57" spans="1:15" ht="12.75">
      <c r="A57" s="79"/>
      <c r="B57" s="22" t="s">
        <v>64</v>
      </c>
      <c r="C57" s="26"/>
      <c r="D57" s="26"/>
      <c r="E57" s="13">
        <f>F57+G57</f>
        <v>1300000</v>
      </c>
      <c r="F57" s="60">
        <v>800000</v>
      </c>
      <c r="G57" s="60">
        <v>500000</v>
      </c>
      <c r="H57" s="27"/>
      <c r="I57" s="27"/>
      <c r="J57" s="26"/>
      <c r="K57" s="27"/>
      <c r="L57" s="27"/>
      <c r="M57" s="26"/>
      <c r="N57" s="26"/>
      <c r="O57" s="27"/>
    </row>
    <row r="58" spans="1:15" ht="12" customHeight="1">
      <c r="A58" s="79"/>
      <c r="B58" s="11" t="s">
        <v>67</v>
      </c>
      <c r="C58" s="20"/>
      <c r="D58" s="20"/>
      <c r="E58" s="13">
        <f>F58+G58</f>
        <v>1440000</v>
      </c>
      <c r="F58" s="25">
        <v>1440000</v>
      </c>
      <c r="G58" s="25"/>
      <c r="H58" s="20"/>
      <c r="I58" s="20"/>
      <c r="J58" s="20"/>
      <c r="K58" s="20"/>
      <c r="L58" s="20"/>
      <c r="M58" s="20"/>
      <c r="N58" s="20"/>
      <c r="O58" s="20"/>
    </row>
    <row r="59" spans="1:15" ht="12.75">
      <c r="A59" s="73" t="s">
        <v>49</v>
      </c>
      <c r="B59" s="21" t="s">
        <v>18</v>
      </c>
      <c r="C59" s="70" t="s">
        <v>35</v>
      </c>
      <c r="D59" s="90"/>
      <c r="E59" s="70" t="s">
        <v>42</v>
      </c>
      <c r="F59" s="71"/>
      <c r="G59" s="71"/>
      <c r="H59" s="71"/>
      <c r="I59" s="71"/>
      <c r="J59" s="71"/>
      <c r="K59" s="71"/>
      <c r="L59" s="71"/>
      <c r="M59" s="71"/>
      <c r="N59" s="71"/>
      <c r="O59" s="72"/>
    </row>
    <row r="60" spans="1:15" ht="12.75">
      <c r="A60" s="79"/>
      <c r="B60" s="6" t="s">
        <v>19</v>
      </c>
      <c r="C60" s="7"/>
      <c r="D60" s="23"/>
      <c r="E60" s="15">
        <f>SUM(E61:E64)+68320</f>
        <v>2933220</v>
      </c>
      <c r="F60" s="15">
        <f>SUM(F61:F64)</f>
        <v>2364900</v>
      </c>
      <c r="G60" s="15">
        <f>SUM(G61:G64)</f>
        <v>500000</v>
      </c>
      <c r="H60" s="15">
        <f>H61</f>
        <v>64900</v>
      </c>
      <c r="I60" s="15">
        <f>I61</f>
        <v>64900</v>
      </c>
      <c r="J60" s="15"/>
      <c r="K60" s="15">
        <f>K61</f>
        <v>64900</v>
      </c>
      <c r="L60" s="15"/>
      <c r="M60" s="15"/>
      <c r="N60" s="15"/>
      <c r="O60" s="15"/>
    </row>
    <row r="61" spans="1:15" ht="11.25" customHeight="1">
      <c r="A61" s="79"/>
      <c r="B61" s="6" t="s">
        <v>63</v>
      </c>
      <c r="C61" s="8"/>
      <c r="D61" s="8"/>
      <c r="E61" s="13">
        <f>F61+G61</f>
        <v>64900</v>
      </c>
      <c r="F61" s="13">
        <f>I61</f>
        <v>64900</v>
      </c>
      <c r="G61" s="13">
        <f>L61</f>
        <v>0</v>
      </c>
      <c r="H61" s="12">
        <f>I61+L61</f>
        <v>64900</v>
      </c>
      <c r="I61" s="12">
        <f>K61</f>
        <v>64900</v>
      </c>
      <c r="J61" s="12"/>
      <c r="K61" s="12">
        <v>64900</v>
      </c>
      <c r="L61" s="12"/>
      <c r="M61" s="8"/>
      <c r="N61" s="8"/>
      <c r="O61" s="12"/>
    </row>
    <row r="62" spans="1:15" ht="12.75">
      <c r="A62" s="79"/>
      <c r="B62" s="6" t="s">
        <v>37</v>
      </c>
      <c r="C62" s="8"/>
      <c r="D62" s="8"/>
      <c r="E62" s="13">
        <f>F62+G62</f>
        <v>300000</v>
      </c>
      <c r="F62" s="13">
        <v>300000</v>
      </c>
      <c r="G62" s="13">
        <v>0</v>
      </c>
      <c r="H62" s="12"/>
      <c r="I62" s="12"/>
      <c r="J62" s="8"/>
      <c r="K62" s="12"/>
      <c r="L62" s="12"/>
      <c r="M62" s="8"/>
      <c r="N62" s="8"/>
      <c r="O62" s="12"/>
    </row>
    <row r="63" spans="1:15" ht="12.75">
      <c r="A63" s="79"/>
      <c r="B63" s="22" t="s">
        <v>64</v>
      </c>
      <c r="C63" s="8"/>
      <c r="D63" s="8"/>
      <c r="E63" s="13">
        <f>F63+G63</f>
        <v>2250000</v>
      </c>
      <c r="F63" s="13">
        <v>1750000</v>
      </c>
      <c r="G63" s="13">
        <v>500000</v>
      </c>
      <c r="H63" s="12"/>
      <c r="I63" s="12"/>
      <c r="J63" s="8"/>
      <c r="K63" s="12"/>
      <c r="L63" s="12"/>
      <c r="M63" s="8"/>
      <c r="N63" s="8"/>
      <c r="O63" s="12"/>
    </row>
    <row r="64" spans="1:15" ht="12.75" customHeight="1">
      <c r="A64" s="80"/>
      <c r="B64" s="11" t="s">
        <v>67</v>
      </c>
      <c r="C64" s="8"/>
      <c r="D64" s="8"/>
      <c r="E64" s="13">
        <f>F64+G64</f>
        <v>250000</v>
      </c>
      <c r="F64" s="13">
        <v>250000</v>
      </c>
      <c r="G64" s="13"/>
      <c r="H64" s="12"/>
      <c r="I64" s="12"/>
      <c r="J64" s="8"/>
      <c r="K64" s="12"/>
      <c r="L64" s="12"/>
      <c r="M64" s="8"/>
      <c r="N64" s="8"/>
      <c r="O64" s="12"/>
    </row>
    <row r="65" spans="1:15" ht="12.75">
      <c r="A65" s="73" t="s">
        <v>50</v>
      </c>
      <c r="B65" s="21" t="s">
        <v>18</v>
      </c>
      <c r="C65" s="70" t="s">
        <v>35</v>
      </c>
      <c r="D65" s="90"/>
      <c r="E65" s="70" t="s">
        <v>43</v>
      </c>
      <c r="F65" s="71"/>
      <c r="G65" s="71"/>
      <c r="H65" s="71"/>
      <c r="I65" s="71"/>
      <c r="J65" s="71"/>
      <c r="K65" s="71"/>
      <c r="L65" s="71"/>
      <c r="M65" s="71"/>
      <c r="N65" s="71"/>
      <c r="O65" s="72"/>
    </row>
    <row r="66" spans="1:15" ht="12.75">
      <c r="A66" s="79"/>
      <c r="B66" s="6" t="s">
        <v>19</v>
      </c>
      <c r="C66" s="7"/>
      <c r="D66" s="23"/>
      <c r="E66" s="15">
        <f>SUM(E67:E70)+4880</f>
        <v>1909350</v>
      </c>
      <c r="F66" s="15">
        <f>SUM(F67:F70)</f>
        <v>1404470</v>
      </c>
      <c r="G66" s="15">
        <f>SUM(G67:G70)</f>
        <v>500000</v>
      </c>
      <c r="H66" s="15">
        <f>H67</f>
        <v>4470</v>
      </c>
      <c r="I66" s="15">
        <f>I67</f>
        <v>4470</v>
      </c>
      <c r="J66" s="15"/>
      <c r="K66" s="15">
        <f>K67</f>
        <v>4470</v>
      </c>
      <c r="L66" s="15"/>
      <c r="M66" s="15"/>
      <c r="N66" s="15"/>
      <c r="O66" s="15"/>
    </row>
    <row r="67" spans="1:15" ht="12.75">
      <c r="A67" s="79"/>
      <c r="B67" s="6" t="s">
        <v>63</v>
      </c>
      <c r="C67" s="8"/>
      <c r="D67" s="8"/>
      <c r="E67" s="13">
        <f>F67+G67</f>
        <v>4470</v>
      </c>
      <c r="F67" s="13">
        <f>I67</f>
        <v>4470</v>
      </c>
      <c r="G67" s="13">
        <f>L67</f>
        <v>0</v>
      </c>
      <c r="H67" s="12">
        <f>I67+L67</f>
        <v>4470</v>
      </c>
      <c r="I67" s="12">
        <f>K67</f>
        <v>4470</v>
      </c>
      <c r="J67" s="12"/>
      <c r="K67" s="12">
        <v>4470</v>
      </c>
      <c r="L67" s="12"/>
      <c r="M67" s="8"/>
      <c r="N67" s="8"/>
      <c r="O67" s="12"/>
    </row>
    <row r="68" spans="1:15" ht="12.75">
      <c r="A68" s="79"/>
      <c r="B68" s="6" t="s">
        <v>37</v>
      </c>
      <c r="C68" s="8"/>
      <c r="D68" s="8"/>
      <c r="E68" s="13">
        <f>F68+G68</f>
        <v>150000</v>
      </c>
      <c r="F68" s="13">
        <v>150000</v>
      </c>
      <c r="G68" s="13"/>
      <c r="H68" s="12"/>
      <c r="I68" s="12"/>
      <c r="J68" s="8"/>
      <c r="K68" s="12"/>
      <c r="L68" s="12"/>
      <c r="M68" s="8"/>
      <c r="N68" s="8"/>
      <c r="O68" s="12"/>
    </row>
    <row r="69" spans="1:15" ht="12.75">
      <c r="A69" s="79"/>
      <c r="B69" s="22" t="s">
        <v>64</v>
      </c>
      <c r="C69" s="26"/>
      <c r="D69" s="26"/>
      <c r="E69" s="13">
        <f>F69+G69</f>
        <v>1500000</v>
      </c>
      <c r="F69" s="60">
        <v>1000000</v>
      </c>
      <c r="G69" s="60">
        <v>500000</v>
      </c>
      <c r="H69" s="27"/>
      <c r="I69" s="27"/>
      <c r="J69" s="26"/>
      <c r="K69" s="27"/>
      <c r="L69" s="27"/>
      <c r="M69" s="26"/>
      <c r="N69" s="26"/>
      <c r="O69" s="27"/>
    </row>
    <row r="70" spans="1:15" ht="13.5" customHeight="1">
      <c r="A70" s="79"/>
      <c r="B70" s="11" t="s">
        <v>67</v>
      </c>
      <c r="C70" s="20"/>
      <c r="D70" s="20"/>
      <c r="E70" s="13">
        <f>F70+G70</f>
        <v>250000</v>
      </c>
      <c r="F70" s="25">
        <v>250000</v>
      </c>
      <c r="G70" s="25"/>
      <c r="H70" s="20"/>
      <c r="I70" s="20"/>
      <c r="J70" s="20"/>
      <c r="K70" s="20"/>
      <c r="L70" s="20"/>
      <c r="M70" s="20"/>
      <c r="N70" s="20"/>
      <c r="O70" s="20"/>
    </row>
    <row r="71" spans="1:15" ht="12.75" customHeight="1">
      <c r="A71" s="62" t="s">
        <v>0</v>
      </c>
      <c r="B71" s="62" t="s">
        <v>1</v>
      </c>
      <c r="C71" s="64" t="s">
        <v>2</v>
      </c>
      <c r="D71" s="64" t="s">
        <v>45</v>
      </c>
      <c r="E71" s="64" t="s">
        <v>3</v>
      </c>
      <c r="F71" s="62" t="s">
        <v>4</v>
      </c>
      <c r="G71" s="62"/>
      <c r="H71" s="62" t="s">
        <v>5</v>
      </c>
      <c r="I71" s="62"/>
      <c r="J71" s="62"/>
      <c r="K71" s="62"/>
      <c r="L71" s="62"/>
      <c r="M71" s="62"/>
      <c r="N71" s="62"/>
      <c r="O71" s="62"/>
    </row>
    <row r="72" spans="1:15" ht="10.5" customHeight="1">
      <c r="A72" s="62"/>
      <c r="B72" s="62"/>
      <c r="C72" s="64"/>
      <c r="D72" s="64"/>
      <c r="E72" s="64"/>
      <c r="F72" s="61" t="s">
        <v>61</v>
      </c>
      <c r="G72" s="61" t="s">
        <v>60</v>
      </c>
      <c r="H72" s="62" t="s">
        <v>65</v>
      </c>
      <c r="I72" s="62"/>
      <c r="J72" s="62"/>
      <c r="K72" s="62"/>
      <c r="L72" s="62"/>
      <c r="M72" s="62"/>
      <c r="N72" s="62"/>
      <c r="O72" s="62"/>
    </row>
    <row r="73" spans="1:15" ht="9.75" customHeight="1">
      <c r="A73" s="62"/>
      <c r="B73" s="62"/>
      <c r="C73" s="64"/>
      <c r="D73" s="64"/>
      <c r="E73" s="64"/>
      <c r="F73" s="61"/>
      <c r="G73" s="61"/>
      <c r="H73" s="61" t="s">
        <v>27</v>
      </c>
      <c r="I73" s="62" t="s">
        <v>6</v>
      </c>
      <c r="J73" s="62"/>
      <c r="K73" s="62"/>
      <c r="L73" s="62"/>
      <c r="M73" s="62"/>
      <c r="N73" s="62"/>
      <c r="O73" s="62"/>
    </row>
    <row r="74" spans="1:15" ht="13.5" customHeight="1">
      <c r="A74" s="62"/>
      <c r="B74" s="62"/>
      <c r="C74" s="64"/>
      <c r="D74" s="64"/>
      <c r="E74" s="64"/>
      <c r="F74" s="61"/>
      <c r="G74" s="61"/>
      <c r="H74" s="61"/>
      <c r="I74" s="62" t="s">
        <v>7</v>
      </c>
      <c r="J74" s="62"/>
      <c r="K74" s="62"/>
      <c r="L74" s="62" t="s">
        <v>8</v>
      </c>
      <c r="M74" s="62"/>
      <c r="N74" s="62"/>
      <c r="O74" s="62"/>
    </row>
    <row r="75" spans="1:15" ht="13.5" customHeight="1">
      <c r="A75" s="62"/>
      <c r="B75" s="62"/>
      <c r="C75" s="64"/>
      <c r="D75" s="64"/>
      <c r="E75" s="64"/>
      <c r="F75" s="61"/>
      <c r="G75" s="61"/>
      <c r="H75" s="61"/>
      <c r="I75" s="61" t="s">
        <v>20</v>
      </c>
      <c r="J75" s="63" t="s">
        <v>9</v>
      </c>
      <c r="K75" s="63"/>
      <c r="L75" s="61" t="s">
        <v>21</v>
      </c>
      <c r="M75" s="61" t="s">
        <v>9</v>
      </c>
      <c r="N75" s="61"/>
      <c r="O75" s="61"/>
    </row>
    <row r="76" spans="1:15" ht="33" customHeight="1">
      <c r="A76" s="62"/>
      <c r="B76" s="62"/>
      <c r="C76" s="64"/>
      <c r="D76" s="64"/>
      <c r="E76" s="64"/>
      <c r="F76" s="61"/>
      <c r="G76" s="61"/>
      <c r="H76" s="61"/>
      <c r="I76" s="61"/>
      <c r="J76" s="4" t="s">
        <v>10</v>
      </c>
      <c r="K76" s="4" t="s">
        <v>11</v>
      </c>
      <c r="L76" s="61"/>
      <c r="M76" s="29" t="s">
        <v>12</v>
      </c>
      <c r="N76" s="28" t="s">
        <v>10</v>
      </c>
      <c r="O76" s="4" t="s">
        <v>13</v>
      </c>
    </row>
    <row r="77" spans="1:15" ht="9.75" customHeight="1">
      <c r="A77" s="5">
        <v>1</v>
      </c>
      <c r="B77" s="5">
        <v>2</v>
      </c>
      <c r="C77" s="5">
        <v>3</v>
      </c>
      <c r="D77" s="5">
        <v>4</v>
      </c>
      <c r="E77" s="5">
        <v>5</v>
      </c>
      <c r="F77" s="5">
        <v>6</v>
      </c>
      <c r="G77" s="5">
        <v>7</v>
      </c>
      <c r="H77" s="5">
        <v>8</v>
      </c>
      <c r="I77" s="5">
        <v>9</v>
      </c>
      <c r="J77" s="5">
        <v>10</v>
      </c>
      <c r="K77" s="5">
        <v>11</v>
      </c>
      <c r="L77" s="5">
        <v>12</v>
      </c>
      <c r="M77" s="5">
        <v>13</v>
      </c>
      <c r="N77" s="5">
        <v>14</v>
      </c>
      <c r="O77" s="5">
        <v>15</v>
      </c>
    </row>
    <row r="78" spans="1:15" ht="12.75">
      <c r="A78" s="73" t="s">
        <v>51</v>
      </c>
      <c r="B78" s="21" t="s">
        <v>18</v>
      </c>
      <c r="C78" s="70" t="s">
        <v>35</v>
      </c>
      <c r="D78" s="90"/>
      <c r="E78" s="70" t="s">
        <v>44</v>
      </c>
      <c r="F78" s="71"/>
      <c r="G78" s="71"/>
      <c r="H78" s="71"/>
      <c r="I78" s="71"/>
      <c r="J78" s="71"/>
      <c r="K78" s="71"/>
      <c r="L78" s="71"/>
      <c r="M78" s="71"/>
      <c r="N78" s="71"/>
      <c r="O78" s="72"/>
    </row>
    <row r="79" spans="1:15" ht="12.75">
      <c r="A79" s="79"/>
      <c r="B79" s="6" t="s">
        <v>19</v>
      </c>
      <c r="C79" s="7"/>
      <c r="D79" s="23"/>
      <c r="E79" s="15">
        <f>SUM(E80:E82)</f>
        <v>1395080</v>
      </c>
      <c r="F79" s="15">
        <f>SUM(F80:F82)</f>
        <v>1095080</v>
      </c>
      <c r="G79" s="15">
        <f>SUM(G80:G82)</f>
        <v>300000</v>
      </c>
      <c r="H79" s="15">
        <f>H80</f>
        <v>1395080</v>
      </c>
      <c r="I79" s="15">
        <f>I80</f>
        <v>1095080</v>
      </c>
      <c r="J79" s="15"/>
      <c r="K79" s="15">
        <f>K80</f>
        <v>1095080</v>
      </c>
      <c r="L79" s="15">
        <f>L80</f>
        <v>300000</v>
      </c>
      <c r="M79" s="15"/>
      <c r="N79" s="15"/>
      <c r="O79" s="15">
        <f>O80</f>
        <v>300000</v>
      </c>
    </row>
    <row r="80" spans="1:15" ht="12.75">
      <c r="A80" s="79"/>
      <c r="B80" s="6" t="s">
        <v>63</v>
      </c>
      <c r="C80" s="8"/>
      <c r="D80" s="8"/>
      <c r="E80" s="13">
        <f>F80+G80</f>
        <v>1395080</v>
      </c>
      <c r="F80" s="13">
        <f>I80</f>
        <v>1095080</v>
      </c>
      <c r="G80" s="13">
        <f>L80</f>
        <v>300000</v>
      </c>
      <c r="H80" s="12">
        <f>I80+L80</f>
        <v>1395080</v>
      </c>
      <c r="I80" s="12">
        <f>K80</f>
        <v>1095080</v>
      </c>
      <c r="J80" s="12"/>
      <c r="K80" s="12">
        <v>1095080</v>
      </c>
      <c r="L80" s="12">
        <f>O80</f>
        <v>300000</v>
      </c>
      <c r="M80" s="8"/>
      <c r="N80" s="8"/>
      <c r="O80" s="12">
        <v>300000</v>
      </c>
    </row>
    <row r="81" spans="1:15" ht="8.25" customHeight="1">
      <c r="A81" s="79"/>
      <c r="B81" s="6" t="s">
        <v>37</v>
      </c>
      <c r="C81" s="8"/>
      <c r="D81" s="8"/>
      <c r="E81" s="13"/>
      <c r="F81" s="13"/>
      <c r="G81" s="13"/>
      <c r="H81" s="12"/>
      <c r="I81" s="12"/>
      <c r="J81" s="8"/>
      <c r="K81" s="12"/>
      <c r="L81" s="12"/>
      <c r="M81" s="8"/>
      <c r="N81" s="8"/>
      <c r="O81" s="12"/>
    </row>
    <row r="82" spans="1:15" ht="9.75" customHeight="1">
      <c r="A82" s="79"/>
      <c r="B82" s="11" t="s">
        <v>64</v>
      </c>
      <c r="C82" s="20"/>
      <c r="D82" s="20"/>
      <c r="E82" s="25"/>
      <c r="F82" s="25"/>
      <c r="G82" s="25"/>
      <c r="H82" s="20"/>
      <c r="I82" s="20"/>
      <c r="J82" s="20"/>
      <c r="K82" s="20"/>
      <c r="L82" s="20"/>
      <c r="M82" s="20"/>
      <c r="N82" s="20"/>
      <c r="O82" s="20"/>
    </row>
    <row r="83" spans="1:15" ht="15" customHeight="1">
      <c r="A83" s="103" t="s">
        <v>26</v>
      </c>
      <c r="B83" s="104"/>
      <c r="C83" s="104"/>
      <c r="D83" s="105"/>
      <c r="E83" s="24">
        <f>E11</f>
        <v>158655865</v>
      </c>
      <c r="F83" s="24">
        <f aca="true" t="shared" si="1" ref="F83:O83">F11</f>
        <v>93993412</v>
      </c>
      <c r="G83" s="24">
        <f t="shared" si="1"/>
        <v>64579493</v>
      </c>
      <c r="H83" s="24">
        <f t="shared" si="1"/>
        <v>13242374</v>
      </c>
      <c r="I83" s="24">
        <f t="shared" si="1"/>
        <v>11429871</v>
      </c>
      <c r="J83" s="24">
        <f t="shared" si="1"/>
        <v>2100000</v>
      </c>
      <c r="K83" s="24">
        <f t="shared" si="1"/>
        <v>9329871</v>
      </c>
      <c r="L83" s="24">
        <f t="shared" si="1"/>
        <v>1812503</v>
      </c>
      <c r="M83" s="24"/>
      <c r="N83" s="24"/>
      <c r="O83" s="46">
        <f t="shared" si="1"/>
        <v>1812503</v>
      </c>
    </row>
    <row r="84" spans="1:15" ht="19.5" customHeight="1">
      <c r="A84" s="36">
        <v>3</v>
      </c>
      <c r="B84" s="84" t="s">
        <v>53</v>
      </c>
      <c r="C84" s="85"/>
      <c r="D84" s="86"/>
      <c r="E84" s="16">
        <f>E99+E88+E93</f>
        <v>352280</v>
      </c>
      <c r="F84" s="16">
        <f>F99+F88+F93</f>
        <v>74252</v>
      </c>
      <c r="G84" s="16">
        <f aca="true" t="shared" si="2" ref="F84:O84">G99+G88+G93</f>
        <v>278028</v>
      </c>
      <c r="H84" s="16">
        <f t="shared" si="2"/>
        <v>352280</v>
      </c>
      <c r="I84" s="16">
        <f>I99+I88+I93</f>
        <v>74252</v>
      </c>
      <c r="J84" s="16">
        <f t="shared" si="2"/>
        <v>0</v>
      </c>
      <c r="K84" s="16">
        <f t="shared" si="2"/>
        <v>74252</v>
      </c>
      <c r="L84" s="16">
        <f t="shared" si="2"/>
        <v>278028</v>
      </c>
      <c r="M84" s="16">
        <f t="shared" si="2"/>
        <v>0</v>
      </c>
      <c r="N84" s="16">
        <f t="shared" si="2"/>
        <v>0</v>
      </c>
      <c r="O84" s="16">
        <f t="shared" si="2"/>
        <v>278028</v>
      </c>
    </row>
    <row r="85" spans="1:15" ht="12.75">
      <c r="A85" s="39"/>
      <c r="B85" s="22" t="s">
        <v>54</v>
      </c>
      <c r="C85" s="87" t="s">
        <v>55</v>
      </c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9"/>
    </row>
    <row r="86" spans="1:15" ht="15" customHeight="1">
      <c r="A86" s="73" t="s">
        <v>56</v>
      </c>
      <c r="B86" s="51" t="s">
        <v>16</v>
      </c>
      <c r="C86" s="81" t="s">
        <v>23</v>
      </c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3"/>
    </row>
    <row r="87" spans="1:15" ht="14.25" customHeight="1">
      <c r="A87" s="74"/>
      <c r="B87" s="52" t="s">
        <v>18</v>
      </c>
      <c r="C87" s="76" t="s">
        <v>58</v>
      </c>
      <c r="D87" s="77"/>
      <c r="E87" s="76" t="s">
        <v>59</v>
      </c>
      <c r="F87" s="78"/>
      <c r="G87" s="78"/>
      <c r="H87" s="78"/>
      <c r="I87" s="78"/>
      <c r="J87" s="78"/>
      <c r="K87" s="78"/>
      <c r="L87" s="78"/>
      <c r="M87" s="78"/>
      <c r="N87" s="78"/>
      <c r="O87" s="77"/>
    </row>
    <row r="88" spans="1:15" ht="12.75">
      <c r="A88" s="74"/>
      <c r="B88" s="22" t="s">
        <v>19</v>
      </c>
      <c r="C88" s="53"/>
      <c r="D88" s="53"/>
      <c r="E88" s="54">
        <f>E89</f>
        <v>167930</v>
      </c>
      <c r="F88" s="54">
        <f>F89</f>
        <v>46601</v>
      </c>
      <c r="G88" s="54">
        <f>G89</f>
        <v>121329</v>
      </c>
      <c r="H88" s="54">
        <f>H89</f>
        <v>167930</v>
      </c>
      <c r="I88" s="54">
        <f>I89</f>
        <v>46601</v>
      </c>
      <c r="J88" s="54"/>
      <c r="K88" s="54">
        <f>K89</f>
        <v>46601</v>
      </c>
      <c r="L88" s="54">
        <f>L89</f>
        <v>121329</v>
      </c>
      <c r="M88" s="54"/>
      <c r="N88" s="54"/>
      <c r="O88" s="54">
        <f>O89</f>
        <v>121329</v>
      </c>
    </row>
    <row r="89" spans="1:15" ht="12.75">
      <c r="A89" s="74"/>
      <c r="B89" s="21" t="s">
        <v>63</v>
      </c>
      <c r="C89" s="56"/>
      <c r="D89" s="56"/>
      <c r="E89" s="57">
        <f>F89+G89</f>
        <v>167930</v>
      </c>
      <c r="F89" s="57">
        <f>I89</f>
        <v>46601</v>
      </c>
      <c r="G89" s="57">
        <f>O89</f>
        <v>121329</v>
      </c>
      <c r="H89" s="58">
        <f>I89+L89</f>
        <v>167930</v>
      </c>
      <c r="I89" s="58">
        <f>K89</f>
        <v>46601</v>
      </c>
      <c r="J89" s="58"/>
      <c r="K89" s="58">
        <v>46601</v>
      </c>
      <c r="L89" s="58">
        <f>O89</f>
        <v>121329</v>
      </c>
      <c r="M89" s="56"/>
      <c r="N89" s="56"/>
      <c r="O89" s="58">
        <v>121329</v>
      </c>
    </row>
    <row r="90" spans="1:15" ht="12.75">
      <c r="A90" s="74"/>
      <c r="B90" s="6" t="s">
        <v>37</v>
      </c>
      <c r="C90" s="8"/>
      <c r="D90" s="8"/>
      <c r="E90" s="13"/>
      <c r="F90" s="13"/>
      <c r="G90" s="13"/>
      <c r="H90" s="12"/>
      <c r="I90" s="12"/>
      <c r="J90" s="8"/>
      <c r="K90" s="12"/>
      <c r="L90" s="12"/>
      <c r="M90" s="8"/>
      <c r="N90" s="8"/>
      <c r="O90" s="12"/>
    </row>
    <row r="91" spans="1:15" ht="12.75">
      <c r="A91" s="75"/>
      <c r="B91" s="11" t="s">
        <v>64</v>
      </c>
      <c r="C91" s="20"/>
      <c r="D91" s="20"/>
      <c r="E91" s="31"/>
      <c r="F91" s="31"/>
      <c r="G91" s="31"/>
      <c r="H91" s="20"/>
      <c r="I91" s="20"/>
      <c r="J91" s="20" t="s">
        <v>70</v>
      </c>
      <c r="K91" s="20"/>
      <c r="L91" s="20"/>
      <c r="M91" s="20"/>
      <c r="N91" s="20"/>
      <c r="O91" s="20"/>
    </row>
    <row r="92" spans="1:15" ht="12.75">
      <c r="A92" s="73" t="s">
        <v>69</v>
      </c>
      <c r="B92" s="21" t="s">
        <v>18</v>
      </c>
      <c r="C92" s="100" t="s">
        <v>73</v>
      </c>
      <c r="D92" s="101"/>
      <c r="E92" s="106" t="s">
        <v>74</v>
      </c>
      <c r="F92" s="107"/>
      <c r="G92" s="107"/>
      <c r="H92" s="107"/>
      <c r="I92" s="107"/>
      <c r="J92" s="107"/>
      <c r="K92" s="107"/>
      <c r="L92" s="107"/>
      <c r="M92" s="107"/>
      <c r="N92" s="107"/>
      <c r="O92" s="107"/>
    </row>
    <row r="93" spans="1:15" ht="12.75">
      <c r="A93" s="79"/>
      <c r="B93" s="6" t="s">
        <v>19</v>
      </c>
      <c r="C93" s="17"/>
      <c r="D93" s="18"/>
      <c r="E93" s="19">
        <f>E94</f>
        <v>111000</v>
      </c>
      <c r="F93" s="19">
        <f>F94</f>
        <v>16649</v>
      </c>
      <c r="G93" s="19">
        <f>G94</f>
        <v>94351</v>
      </c>
      <c r="H93" s="19">
        <f>H94</f>
        <v>111000</v>
      </c>
      <c r="I93" s="19">
        <f>I94</f>
        <v>16649</v>
      </c>
      <c r="J93" s="19"/>
      <c r="K93" s="19">
        <f>K94</f>
        <v>16649</v>
      </c>
      <c r="L93" s="19">
        <f>L94</f>
        <v>94351</v>
      </c>
      <c r="M93" s="19"/>
      <c r="N93" s="19"/>
      <c r="O93" s="19">
        <f>O94</f>
        <v>94351</v>
      </c>
    </row>
    <row r="94" spans="1:15" ht="12.75">
      <c r="A94" s="79"/>
      <c r="B94" s="6" t="s">
        <v>75</v>
      </c>
      <c r="C94" s="8"/>
      <c r="D94" s="8"/>
      <c r="E94" s="13">
        <f>F94+G94</f>
        <v>111000</v>
      </c>
      <c r="F94" s="13">
        <f>I94</f>
        <v>16649</v>
      </c>
      <c r="G94" s="13">
        <f>O94</f>
        <v>94351</v>
      </c>
      <c r="H94" s="12">
        <f>I94+L94</f>
        <v>111000</v>
      </c>
      <c r="I94" s="12">
        <f>J94+K94</f>
        <v>16649</v>
      </c>
      <c r="J94" s="12"/>
      <c r="K94" s="12">
        <v>16649</v>
      </c>
      <c r="L94" s="12">
        <f>O94</f>
        <v>94351</v>
      </c>
      <c r="M94" s="8"/>
      <c r="N94" s="8"/>
      <c r="O94" s="12">
        <v>94351</v>
      </c>
    </row>
    <row r="95" spans="1:15" ht="12.75">
      <c r="A95" s="79"/>
      <c r="B95" s="6" t="s">
        <v>76</v>
      </c>
      <c r="C95" s="8"/>
      <c r="D95" s="8"/>
      <c r="E95" s="13"/>
      <c r="F95" s="13"/>
      <c r="G95" s="13"/>
      <c r="H95" s="12"/>
      <c r="I95" s="12"/>
      <c r="J95" s="8"/>
      <c r="K95" s="12"/>
      <c r="L95" s="12"/>
      <c r="M95" s="8"/>
      <c r="N95" s="8"/>
      <c r="O95" s="12"/>
    </row>
    <row r="96" spans="1:15" ht="12.75">
      <c r="A96" s="80"/>
      <c r="B96" s="11" t="s">
        <v>32</v>
      </c>
      <c r="C96" s="20"/>
      <c r="D96" s="20"/>
      <c r="E96" s="31"/>
      <c r="F96" s="31"/>
      <c r="G96" s="31"/>
      <c r="H96" s="20"/>
      <c r="I96" s="20"/>
      <c r="J96" s="20"/>
      <c r="K96" s="20"/>
      <c r="L96" s="20"/>
      <c r="M96" s="20"/>
      <c r="N96" s="20"/>
      <c r="O96" s="20"/>
    </row>
    <row r="97" spans="1:15" ht="15" customHeight="1">
      <c r="A97" s="73" t="s">
        <v>77</v>
      </c>
      <c r="B97" s="21" t="s">
        <v>16</v>
      </c>
      <c r="C97" s="70" t="s">
        <v>52</v>
      </c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2"/>
    </row>
    <row r="98" spans="1:15" ht="14.25" customHeight="1">
      <c r="A98" s="79"/>
      <c r="B98" s="47" t="s">
        <v>18</v>
      </c>
      <c r="C98" s="65" t="s">
        <v>62</v>
      </c>
      <c r="D98" s="66"/>
      <c r="E98" s="67" t="s">
        <v>66</v>
      </c>
      <c r="F98" s="68"/>
      <c r="G98" s="68"/>
      <c r="H98" s="68"/>
      <c r="I98" s="68"/>
      <c r="J98" s="68"/>
      <c r="K98" s="68"/>
      <c r="L98" s="68"/>
      <c r="M98" s="68"/>
      <c r="N98" s="68"/>
      <c r="O98" s="69"/>
    </row>
    <row r="99" spans="1:15" ht="12.75">
      <c r="A99" s="79"/>
      <c r="B99" s="22" t="s">
        <v>19</v>
      </c>
      <c r="C99" s="55"/>
      <c r="D99" s="53"/>
      <c r="E99" s="54">
        <f>E100</f>
        <v>73350</v>
      </c>
      <c r="F99" s="54">
        <f>F100</f>
        <v>11002</v>
      </c>
      <c r="G99" s="54">
        <f>G100</f>
        <v>62348</v>
      </c>
      <c r="H99" s="54">
        <f>H100</f>
        <v>73350</v>
      </c>
      <c r="I99" s="54">
        <f>I100</f>
        <v>11002</v>
      </c>
      <c r="J99" s="54"/>
      <c r="K99" s="54">
        <f>K100</f>
        <v>11002</v>
      </c>
      <c r="L99" s="54">
        <f>L100</f>
        <v>62348</v>
      </c>
      <c r="M99" s="54"/>
      <c r="N99" s="54"/>
      <c r="O99" s="54">
        <f>O100</f>
        <v>62348</v>
      </c>
    </row>
    <row r="100" spans="1:15" ht="12.75">
      <c r="A100" s="79"/>
      <c r="B100" s="21" t="s">
        <v>63</v>
      </c>
      <c r="C100" s="56"/>
      <c r="D100" s="56"/>
      <c r="E100" s="57">
        <f>F100+G100</f>
        <v>73350</v>
      </c>
      <c r="F100" s="57">
        <f>I100</f>
        <v>11002</v>
      </c>
      <c r="G100" s="57">
        <f>O100</f>
        <v>62348</v>
      </c>
      <c r="H100" s="58">
        <f>I100+L100</f>
        <v>73350</v>
      </c>
      <c r="I100" s="58">
        <f>K100</f>
        <v>11002</v>
      </c>
      <c r="J100" s="58"/>
      <c r="K100" s="58">
        <v>11002</v>
      </c>
      <c r="L100" s="58">
        <f>O100</f>
        <v>62348</v>
      </c>
      <c r="M100" s="56"/>
      <c r="N100" s="56"/>
      <c r="O100" s="58">
        <v>62348</v>
      </c>
    </row>
    <row r="101" spans="1:15" ht="12.75">
      <c r="A101" s="79"/>
      <c r="B101" s="6" t="s">
        <v>37</v>
      </c>
      <c r="C101" s="8"/>
      <c r="D101" s="8"/>
      <c r="E101" s="13"/>
      <c r="F101" s="13"/>
      <c r="G101" s="13"/>
      <c r="H101" s="12"/>
      <c r="I101" s="12"/>
      <c r="J101" s="8"/>
      <c r="K101" s="12"/>
      <c r="L101" s="12"/>
      <c r="M101" s="8"/>
      <c r="N101" s="8"/>
      <c r="O101" s="12"/>
    </row>
    <row r="102" spans="1:15" ht="12.75">
      <c r="A102" s="80"/>
      <c r="B102" s="11" t="s">
        <v>64</v>
      </c>
      <c r="C102" s="20"/>
      <c r="D102" s="20"/>
      <c r="E102" s="31"/>
      <c r="F102" s="31"/>
      <c r="G102" s="31"/>
      <c r="H102" s="20"/>
      <c r="I102" s="20"/>
      <c r="J102" s="20"/>
      <c r="K102" s="20"/>
      <c r="L102" s="20"/>
      <c r="M102" s="20"/>
      <c r="N102" s="20"/>
      <c r="O102" s="20"/>
    </row>
    <row r="103" spans="1:15" ht="6" customHeight="1" thickBot="1">
      <c r="A103" s="34"/>
      <c r="B103" s="35"/>
      <c r="C103" s="40"/>
      <c r="D103" s="40"/>
      <c r="E103" s="41"/>
      <c r="F103" s="41"/>
      <c r="G103" s="41"/>
      <c r="H103" s="40"/>
      <c r="I103" s="40"/>
      <c r="J103" s="40"/>
      <c r="K103" s="40"/>
      <c r="L103" s="40"/>
      <c r="M103" s="40"/>
      <c r="N103" s="40"/>
      <c r="O103" s="50"/>
    </row>
    <row r="104" spans="2:15" ht="17.25" thickBot="1" thickTop="1">
      <c r="B104" s="97" t="s">
        <v>57</v>
      </c>
      <c r="C104" s="98"/>
      <c r="D104" s="37"/>
      <c r="E104" s="38">
        <f aca="true" t="shared" si="3" ref="E104:L104">E83+E84</f>
        <v>159008145</v>
      </c>
      <c r="F104" s="38">
        <f t="shared" si="3"/>
        <v>94067664</v>
      </c>
      <c r="G104" s="38">
        <f t="shared" si="3"/>
        <v>64857521</v>
      </c>
      <c r="H104" s="38">
        <f t="shared" si="3"/>
        <v>13594654</v>
      </c>
      <c r="I104" s="38">
        <f t="shared" si="3"/>
        <v>11504123</v>
      </c>
      <c r="J104" s="59">
        <f t="shared" si="3"/>
        <v>2100000</v>
      </c>
      <c r="K104" s="38">
        <f t="shared" si="3"/>
        <v>9404123</v>
      </c>
      <c r="L104" s="38">
        <f t="shared" si="3"/>
        <v>2090531</v>
      </c>
      <c r="M104" s="38"/>
      <c r="N104" s="38"/>
      <c r="O104" s="38">
        <f>O83+O84</f>
        <v>2090531</v>
      </c>
    </row>
    <row r="105" ht="13.5" thickTop="1"/>
    <row r="146" ht="12.75">
      <c r="I146" s="1">
        <v>7</v>
      </c>
    </row>
  </sheetData>
  <sheetProtection/>
  <mergeCells count="87">
    <mergeCell ref="E92:O92"/>
    <mergeCell ref="A47:A52"/>
    <mergeCell ref="C47:D47"/>
    <mergeCell ref="E47:O47"/>
    <mergeCell ref="E53:O53"/>
    <mergeCell ref="L7:O7"/>
    <mergeCell ref="I8:I9"/>
    <mergeCell ref="A19:A23"/>
    <mergeCell ref="A12:A18"/>
    <mergeCell ref="A42:A46"/>
    <mergeCell ref="C25:D25"/>
    <mergeCell ref="I6:O6"/>
    <mergeCell ref="E25:K25"/>
    <mergeCell ref="A26:A29"/>
    <mergeCell ref="C42:D42"/>
    <mergeCell ref="E42:O42"/>
    <mergeCell ref="B11:C11"/>
    <mergeCell ref="C12:O12"/>
    <mergeCell ref="C4:C9"/>
    <mergeCell ref="A59:A64"/>
    <mergeCell ref="C59:D59"/>
    <mergeCell ref="E59:O59"/>
    <mergeCell ref="A53:A58"/>
    <mergeCell ref="C53:D53"/>
    <mergeCell ref="H5:O5"/>
    <mergeCell ref="L8:L9"/>
    <mergeCell ref="A35:A41"/>
    <mergeCell ref="E35:O35"/>
    <mergeCell ref="A24:A25"/>
    <mergeCell ref="B104:C104"/>
    <mergeCell ref="L1:O1"/>
    <mergeCell ref="I7:K7"/>
    <mergeCell ref="C35:D35"/>
    <mergeCell ref="A2:O2"/>
    <mergeCell ref="H4:O4"/>
    <mergeCell ref="D4:D9"/>
    <mergeCell ref="J8:K8"/>
    <mergeCell ref="A83:D83"/>
    <mergeCell ref="C24:O24"/>
    <mergeCell ref="A78:A82"/>
    <mergeCell ref="C78:D78"/>
    <mergeCell ref="E78:O78"/>
    <mergeCell ref="A4:A9"/>
    <mergeCell ref="B4:B9"/>
    <mergeCell ref="E4:E9"/>
    <mergeCell ref="C19:D19"/>
    <mergeCell ref="E19:O19"/>
    <mergeCell ref="F5:F9"/>
    <mergeCell ref="F4:G4"/>
    <mergeCell ref="B84:D84"/>
    <mergeCell ref="C85:O85"/>
    <mergeCell ref="M8:O8"/>
    <mergeCell ref="H6:H9"/>
    <mergeCell ref="A65:A70"/>
    <mergeCell ref="C65:D65"/>
    <mergeCell ref="E65:O65"/>
    <mergeCell ref="E14:O14"/>
    <mergeCell ref="C14:D14"/>
    <mergeCell ref="G5:G9"/>
    <mergeCell ref="C98:D98"/>
    <mergeCell ref="E98:O98"/>
    <mergeCell ref="C97:O97"/>
    <mergeCell ref="A86:A91"/>
    <mergeCell ref="C87:D87"/>
    <mergeCell ref="E87:O87"/>
    <mergeCell ref="A97:A102"/>
    <mergeCell ref="C86:O86"/>
    <mergeCell ref="A92:A96"/>
    <mergeCell ref="C92:D92"/>
    <mergeCell ref="I75:I76"/>
    <mergeCell ref="J75:K75"/>
    <mergeCell ref="A71:A76"/>
    <mergeCell ref="B71:B76"/>
    <mergeCell ref="C71:C76"/>
    <mergeCell ref="D71:D76"/>
    <mergeCell ref="E71:E76"/>
    <mergeCell ref="F71:G71"/>
    <mergeCell ref="L75:L76"/>
    <mergeCell ref="M75:O75"/>
    <mergeCell ref="H71:O71"/>
    <mergeCell ref="F72:F76"/>
    <mergeCell ref="G72:G76"/>
    <mergeCell ref="H72:O72"/>
    <mergeCell ref="H73:H76"/>
    <mergeCell ref="I73:O73"/>
    <mergeCell ref="I74:K74"/>
    <mergeCell ref="L74:O74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2011-08-02T11:39:50Z</cp:lastPrinted>
  <dcterms:created xsi:type="dcterms:W3CDTF">2002-11-07T10:43:12Z</dcterms:created>
  <dcterms:modified xsi:type="dcterms:W3CDTF">2011-08-02T11:43:47Z</dcterms:modified>
  <cp:category/>
  <cp:version/>
  <cp:contentType/>
  <cp:contentStatus/>
</cp:coreProperties>
</file>