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<sst xmlns="http://schemas.openxmlformats.org/spreadsheetml/2006/main" count="158" uniqueCount="113">
  <si>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</si>
  <si>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</si>
  <si>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</si>
  <si>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</si>
  <si>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</si>
  <si>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</si>
  <si>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</si>
  <si>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</si>
  <si>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</si>
  <si>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</si>
  <si>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</si>
  <si>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</si>
  <si>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</si>
  <si>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</si>
  <si>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</si>
  <si>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</si>
  <si>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</si>
  <si>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</si>
  <si>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</si>
  <si>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</si>
  <si>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</si>
  <si>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</si>
  <si>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</si>
  <si>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</si>
  <si>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</si>
  <si>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</si>
  <si>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</si>
  <si>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</si>
  <si>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</si>
  <si>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</si>
  <si>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</si>
  <si>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</si>
  <si>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</si>
  <si>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</si>
  <si>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 xml:space="preserve">Jednostki samorządu terytorialmego - Gminy, miasta </t>
  </si>
  <si>
    <t>za dzieci z terenu gminy Lesznowola</t>
  </si>
  <si>
    <t xml:space="preserve">RAZEM dotacje podmiotowe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</si>
  <si>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</si>
  <si>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</si>
  <si>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</si>
  <si>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</si>
  <si>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</si>
  <si>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</si>
  <si>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</si>
  <si>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</si>
  <si>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</si>
  <si>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</si>
  <si>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</si>
  <si>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</si>
  <si>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</si>
  <si>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Załącznik nr 1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</si>
  <si>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</si>
  <si>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</si>
  <si>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</si>
  <si>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</si>
  <si>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</si>
  <si>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</si>
  <si>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</si>
  <si>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</si>
  <si>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</si>
  <si>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</si>
  <si>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</si>
  <si>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</si>
  <si>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</si>
  <si>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</si>
  <si>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</si>
  <si>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</si>
  <si>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</si>
  <si>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</si>
  <si>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</si>
  <si>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</si>
  <si>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</si>
  <si>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</si>
  <si>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</si>
  <si>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</si>
  <si>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</si>
  <si>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</si>
  <si>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</si>
  <si>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</si>
  <si>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</si>
  <si>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</si>
  <si>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za okres I -VIII - 1 202 dzieci                                             w tym 10 niepełnosprawnych</t>
  </si>
  <si>
    <t>za okres IX-XII - 1 252 dzieci                           w tym 10 niepełnosprawnych</t>
  </si>
  <si>
    <t>Projekt przebudowy (drogi nr 2849 W) ul. Ogrodowa w Woli Mrokowskiej</t>
  </si>
  <si>
    <t>Budowa drogi powiatowej (nr 2846 W) ul. Rejonowa w Woli Mrokowskiej</t>
  </si>
  <si>
    <t xml:space="preserve">Budowa nowego przebiegu drogi wojewódzkiej Nr 721 </t>
  </si>
  <si>
    <t xml:space="preserve">Lesznowola - projekt sygnalizacji świetlnej ul. Szkolna </t>
  </si>
  <si>
    <t>Projekt budowy chodnika przy ul. Przyszłości w Łazach II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</si>
  <si>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</si>
  <si>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</si>
  <si>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</si>
  <si>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</si>
  <si>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plan</t>
  </si>
  <si>
    <t>plan po zmianach</t>
  </si>
  <si>
    <t>Gmina Piaseczno</t>
  </si>
  <si>
    <t>Wykonanie mapy z projektem podziału w trybie „specustawy” w celu wydzielenia działek pod ul. Mleczarską.</t>
  </si>
  <si>
    <t>010</t>
  </si>
  <si>
    <t>01008</t>
  </si>
  <si>
    <t>Konserwacja rowów melioracyjnych</t>
  </si>
  <si>
    <t>OGÓŁEM DOTACJE</t>
  </si>
  <si>
    <t>Poprawa bezpieczeństwa na terenie Gminy- zakup sprzętu biurowego, informatycznego, nagrody,  zatrudnienie pracownika kancelaryjnego oraz na służby ponadnormatywne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</si>
  <si>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</si>
  <si>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</si>
  <si>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Przebudowa drogi  (nr 2840 W ) ul. Wojska Polskiego w Wilczej Górze i  Władysławowie od ul. Żwirowej do granicy Gminy Lesznowola</t>
  </si>
  <si>
    <t>majątk</t>
  </si>
  <si>
    <t>bieżące</t>
  </si>
  <si>
    <t>Dotacje udzielone w 2012 roku z budżetu gminy podmiotom należącym i nie należącym do sektora finansów publicznych - po zmianach</t>
  </si>
  <si>
    <t>Opieka nad dziećmi w wieku do lat 3                                               (w żłobkach lub klubach dziecięcych)</t>
  </si>
  <si>
    <t>Pozostałe dotacje w wysokości 18.336.773,-zł dotyczą wydatków bieżących.</t>
  </si>
  <si>
    <t>Razem dotacje -23.158.757,-zł</t>
  </si>
  <si>
    <t>Plan w pozycjach  26, 27, 28, 29, 30, 31, 34  dotyczy wydatków majątkowych na kwotę 4.821.984,-zł</t>
  </si>
  <si>
    <t>do Uchwały Nr 265/XXII/2012</t>
  </si>
  <si>
    <t>z dnia 30 listopada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</si>
</sst>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6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6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3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25" fillId="0" borderId="11" xfId="0" applyNumberFormat="1" applyFont="1" applyBorder="1" applyAlignment="1">
      <alignment vertical="center"/>
    </xf>
    <xf numFmtId="1" fontId="25" fillId="34" borderId="12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 wrapText="1"/>
    </xf>
    <xf numFmtId="1" fontId="25" fillId="34" borderId="11" xfId="0" applyNumberFormat="1" applyFont="1" applyFill="1" applyBorder="1" applyAlignment="1">
      <alignment horizontal="center" vertical="center"/>
    </xf>
    <xf numFmtId="1" fontId="25" fillId="34" borderId="18" xfId="0" applyNumberFormat="1" applyFont="1" applyFill="1" applyBorder="1" applyAlignment="1">
      <alignment horizontal="center" vertical="center"/>
    </xf>
    <xf numFmtId="3" fontId="25" fillId="34" borderId="11" xfId="0" applyNumberFormat="1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6" fillId="34" borderId="13" xfId="0" applyFont="1" applyFill="1" applyBorder="1" applyAlignment="1">
      <alignment vertical="center" wrapText="1"/>
    </xf>
    <xf numFmtId="0" fontId="26" fillId="34" borderId="15" xfId="0" applyFont="1" applyFill="1" applyBorder="1" applyAlignment="1">
      <alignment vertical="center" wrapText="1"/>
    </xf>
    <xf numFmtId="1" fontId="25" fillId="34" borderId="11" xfId="0" applyNumberFormat="1" applyFont="1" applyFill="1" applyBorder="1" applyAlignment="1" quotePrefix="1">
      <alignment horizontal="center" vertical="center"/>
    </xf>
    <xf numFmtId="0" fontId="26" fillId="6" borderId="13" xfId="0" applyFont="1" applyFill="1" applyBorder="1" applyAlignment="1">
      <alignment vertical="center" wrapText="1"/>
    </xf>
    <xf numFmtId="0" fontId="26" fillId="6" borderId="15" xfId="0" applyFont="1" applyFill="1" applyBorder="1" applyAlignment="1">
      <alignment vertical="center" wrapText="1"/>
    </xf>
    <xf numFmtId="3" fontId="25" fillId="4" borderId="12" xfId="0" applyNumberFormat="1" applyFont="1" applyFill="1" applyBorder="1" applyAlignment="1">
      <alignment vertical="center"/>
    </xf>
    <xf numFmtId="3" fontId="25" fillId="4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25" fillId="35" borderId="1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11" xfId="0" applyFont="1" applyBorder="1" applyAlignment="1">
      <alignment horizontal="justify" vertical="center"/>
    </xf>
    <xf numFmtId="0" fontId="25" fillId="34" borderId="11" xfId="0" applyFont="1" applyFill="1" applyBorder="1" applyAlignment="1" quotePrefix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5" fillId="34" borderId="12" xfId="0" applyNumberFormat="1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34" borderId="12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3" fontId="24" fillId="0" borderId="19" xfId="0" applyNumberFormat="1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vertical="center"/>
    </xf>
    <xf numFmtId="1" fontId="24" fillId="33" borderId="18" xfId="0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6" fillId="4" borderId="12" xfId="0" applyFont="1" applyFill="1" applyBorder="1" applyAlignment="1">
      <alignment vertical="center"/>
    </xf>
    <xf numFmtId="0" fontId="26" fillId="35" borderId="11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33" borderId="20" xfId="0" applyFont="1" applyFill="1" applyBorder="1" applyAlignment="1" quotePrefix="1">
      <alignment horizontal="center" vertical="center"/>
    </xf>
    <xf numFmtId="3" fontId="24" fillId="33" borderId="20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vertical="center"/>
    </xf>
    <xf numFmtId="3" fontId="25" fillId="34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center" vertical="center"/>
    </xf>
    <xf numFmtId="1" fontId="24" fillId="33" borderId="21" xfId="0" applyNumberFormat="1" applyFont="1" applyFill="1" applyBorder="1" applyAlignment="1" quotePrefix="1">
      <alignment horizontal="center" vertical="center"/>
    </xf>
    <xf numFmtId="1" fontId="24" fillId="33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center" vertical="center"/>
    </xf>
    <xf numFmtId="1" fontId="24" fillId="33" borderId="13" xfId="0" applyNumberFormat="1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vertical="center"/>
    </xf>
    <xf numFmtId="3" fontId="25" fillId="6" borderId="18" xfId="0" applyNumberFormat="1" applyFont="1" applyFill="1" applyBorder="1" applyAlignment="1">
      <alignment vertical="center"/>
    </xf>
    <xf numFmtId="0" fontId="24" fillId="6" borderId="18" xfId="0" applyFont="1" applyFill="1" applyBorder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5" fillId="34" borderId="12" xfId="0" applyNumberFormat="1" applyFont="1" applyFill="1" applyBorder="1" applyAlignment="1">
      <alignment vertical="center"/>
    </xf>
    <xf numFmtId="3" fontId="25" fillId="34" borderId="18" xfId="0" applyNumberFormat="1" applyFont="1" applyFill="1" applyBorder="1" applyAlignment="1">
      <alignment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3" fontId="25" fillId="6" borderId="12" xfId="0" applyNumberFormat="1" applyFont="1" applyFill="1" applyBorder="1" applyAlignment="1">
      <alignment vertical="center" wrapText="1"/>
    </xf>
    <xf numFmtId="0" fontId="25" fillId="6" borderId="18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" fontId="25" fillId="6" borderId="12" xfId="0" applyNumberFormat="1" applyFont="1" applyFill="1" applyBorder="1" applyAlignment="1">
      <alignment vertical="center"/>
    </xf>
    <xf numFmtId="0" fontId="25" fillId="6" borderId="18" xfId="0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34" borderId="12" xfId="0" applyFont="1" applyFill="1" applyBorder="1" applyAlignment="1">
      <alignment vertical="center" wrapText="1"/>
    </xf>
    <xf numFmtId="0" fontId="25" fillId="34" borderId="18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6" borderId="12" xfId="0" applyFont="1" applyFill="1" applyBorder="1" applyAlignment="1">
      <alignment vertical="center" wrapText="1"/>
    </xf>
    <xf numFmtId="0" fontId="23" fillId="34" borderId="1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6" borderId="17" xfId="0" applyFont="1" applyFill="1" applyBorder="1" applyAlignment="1">
      <alignment vertical="center" wrapText="1"/>
    </xf>
    <xf numFmtId="0" fontId="25" fillId="6" borderId="19" xfId="0" applyFont="1" applyFill="1" applyBorder="1" applyAlignment="1">
      <alignment vertical="center" wrapText="1"/>
    </xf>
    <xf numFmtId="0" fontId="25" fillId="6" borderId="25" xfId="0" applyFont="1" applyFill="1" applyBorder="1" applyAlignment="1">
      <alignment vertical="center" wrapText="1"/>
    </xf>
    <xf numFmtId="0" fontId="25" fillId="4" borderId="16" xfId="0" applyFont="1" applyFill="1" applyBorder="1" applyAlignment="1">
      <alignment vertical="center"/>
    </xf>
    <xf numFmtId="0" fontId="25" fillId="4" borderId="24" xfId="0" applyFont="1" applyFill="1" applyBorder="1" applyAlignment="1">
      <alignment vertical="center"/>
    </xf>
    <xf numFmtId="0" fontId="25" fillId="4" borderId="23" xfId="0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24" fillId="0" borderId="23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76">
      <selection activeCell="H3" sqref="H3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6.25390625" style="1" customWidth="1"/>
    <col min="4" max="4" width="5.375" style="1" customWidth="1"/>
    <col min="5" max="5" width="36.625" style="1" customWidth="1"/>
    <col min="6" max="10" width="9.75390625" style="1" customWidth="1"/>
    <col min="11" max="11" width="28.75390625" style="1" customWidth="1"/>
    <col min="12" max="12" width="12.00390625" style="1" customWidth="1"/>
    <col min="13" max="16384" width="9.125" style="1" customWidth="1"/>
  </cols>
  <sheetData>
    <row r="1" spans="1:11" ht="12.75" customHeight="1">
      <c r="A1" s="85"/>
      <c r="B1" s="85"/>
      <c r="C1" s="89"/>
      <c r="D1" s="89"/>
      <c r="E1" s="89"/>
      <c r="F1" s="89"/>
      <c r="G1" s="89"/>
      <c r="H1" s="6"/>
      <c r="I1" s="6"/>
      <c r="J1" s="85"/>
      <c r="K1" s="6" t="s">
        <v>50</v>
      </c>
    </row>
    <row r="2" spans="1:11" ht="12.75">
      <c r="A2" s="85"/>
      <c r="B2" s="85"/>
      <c r="C2" s="85"/>
      <c r="D2" s="85"/>
      <c r="E2" s="85"/>
      <c r="F2" s="85"/>
      <c r="G2" s="85"/>
      <c r="H2" s="6"/>
      <c r="I2" s="6"/>
      <c r="J2" s="85"/>
      <c r="K2" s="6" t="s">
        <v>111</v>
      </c>
    </row>
    <row r="3" spans="1:11" ht="12.75">
      <c r="A3" s="85"/>
      <c r="B3" s="85"/>
      <c r="C3" s="85"/>
      <c r="D3" s="85"/>
      <c r="E3" s="85"/>
      <c r="F3" s="85"/>
      <c r="G3" s="85"/>
      <c r="H3" s="6"/>
      <c r="I3" s="6"/>
      <c r="J3" s="85"/>
      <c r="K3" s="6" t="s">
        <v>14</v>
      </c>
    </row>
    <row r="4" spans="1:11" ht="12" customHeight="1">
      <c r="A4" s="85"/>
      <c r="B4" s="85"/>
      <c r="C4" s="85"/>
      <c r="D4" s="85"/>
      <c r="E4" s="85"/>
      <c r="F4" s="85"/>
      <c r="G4" s="85"/>
      <c r="H4" s="6"/>
      <c r="I4" s="6"/>
      <c r="J4" s="85"/>
      <c r="K4" s="6" t="s">
        <v>112</v>
      </c>
    </row>
    <row r="5" spans="1:11" ht="4.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0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2.25" customHeight="1">
      <c r="A7" s="190" t="s">
        <v>106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spans="1:11" ht="7.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2" ht="15.75" customHeight="1">
      <c r="A9" s="194" t="s">
        <v>53</v>
      </c>
      <c r="B9" s="150" t="s">
        <v>1</v>
      </c>
      <c r="C9" s="150" t="s">
        <v>2</v>
      </c>
      <c r="D9" s="150" t="s">
        <v>0</v>
      </c>
      <c r="E9" s="157" t="s">
        <v>9</v>
      </c>
      <c r="F9" s="167" t="s">
        <v>8</v>
      </c>
      <c r="G9" s="167"/>
      <c r="H9" s="167"/>
      <c r="I9" s="167"/>
      <c r="J9" s="167"/>
      <c r="K9" s="150" t="s">
        <v>7</v>
      </c>
      <c r="L9" s="2"/>
    </row>
    <row r="10" spans="1:12" ht="24.75" customHeight="1">
      <c r="A10" s="195"/>
      <c r="B10" s="151"/>
      <c r="C10" s="151"/>
      <c r="D10" s="151"/>
      <c r="E10" s="158"/>
      <c r="F10" s="161" t="s">
        <v>6</v>
      </c>
      <c r="G10" s="160"/>
      <c r="H10" s="159" t="s">
        <v>38</v>
      </c>
      <c r="I10" s="160"/>
      <c r="J10" s="162" t="s">
        <v>63</v>
      </c>
      <c r="K10" s="151"/>
      <c r="L10" s="2"/>
    </row>
    <row r="11" spans="1:12" ht="21" customHeight="1">
      <c r="A11" s="152"/>
      <c r="B11" s="152"/>
      <c r="C11" s="152"/>
      <c r="D11" s="152"/>
      <c r="E11" s="152"/>
      <c r="F11" s="94" t="s">
        <v>92</v>
      </c>
      <c r="G11" s="95" t="s">
        <v>93</v>
      </c>
      <c r="H11" s="94" t="s">
        <v>92</v>
      </c>
      <c r="I11" s="95" t="s">
        <v>93</v>
      </c>
      <c r="J11" s="163"/>
      <c r="K11" s="152"/>
      <c r="L11" s="2"/>
    </row>
    <row r="12" spans="1:12" ht="19.5" customHeight="1">
      <c r="A12" s="7"/>
      <c r="B12" s="164" t="s">
        <v>58</v>
      </c>
      <c r="C12" s="165"/>
      <c r="D12" s="165"/>
      <c r="E12" s="165"/>
      <c r="F12" s="165"/>
      <c r="G12" s="165"/>
      <c r="H12" s="165"/>
      <c r="I12" s="165"/>
      <c r="J12" s="165"/>
      <c r="K12" s="166"/>
      <c r="L12" s="4"/>
    </row>
    <row r="13" spans="1:12" ht="25.5" customHeight="1">
      <c r="A13" s="8">
        <v>1</v>
      </c>
      <c r="B13" s="8">
        <v>801</v>
      </c>
      <c r="C13" s="8">
        <v>80101</v>
      </c>
      <c r="D13" s="8">
        <v>2540</v>
      </c>
      <c r="E13" s="9" t="s">
        <v>51</v>
      </c>
      <c r="F13" s="10">
        <v>599944</v>
      </c>
      <c r="G13" s="10">
        <v>599944</v>
      </c>
      <c r="H13" s="11"/>
      <c r="I13" s="11"/>
      <c r="J13" s="11"/>
      <c r="K13" s="12" t="s">
        <v>64</v>
      </c>
      <c r="L13" s="2"/>
    </row>
    <row r="14" spans="1:11" ht="25.5" customHeight="1">
      <c r="A14" s="8">
        <v>2</v>
      </c>
      <c r="B14" s="79"/>
      <c r="C14" s="79"/>
      <c r="D14" s="79">
        <v>2540</v>
      </c>
      <c r="E14" s="81" t="s">
        <v>67</v>
      </c>
      <c r="F14" s="13">
        <v>802253</v>
      </c>
      <c r="G14" s="13">
        <v>752253</v>
      </c>
      <c r="H14" s="77"/>
      <c r="I14" s="77"/>
      <c r="J14" s="77"/>
      <c r="K14" s="12" t="s">
        <v>65</v>
      </c>
    </row>
    <row r="15" spans="1:11" ht="32.25" customHeight="1">
      <c r="A15" s="97"/>
      <c r="B15" s="40">
        <v>801</v>
      </c>
      <c r="C15" s="40">
        <v>80101</v>
      </c>
      <c r="D15" s="40">
        <v>2540</v>
      </c>
      <c r="E15" s="84" t="s">
        <v>10</v>
      </c>
      <c r="F15" s="74">
        <f>SUM(F13:F14)</f>
        <v>1402197</v>
      </c>
      <c r="G15" s="74">
        <f>SUM(G13:G14)</f>
        <v>1352197</v>
      </c>
      <c r="H15" s="83"/>
      <c r="I15" s="83"/>
      <c r="J15" s="83"/>
      <c r="K15" s="41" t="s">
        <v>68</v>
      </c>
    </row>
    <row r="16" spans="1:11" ht="28.5" customHeight="1">
      <c r="A16" s="8">
        <v>3</v>
      </c>
      <c r="B16" s="8">
        <v>801</v>
      </c>
      <c r="C16" s="8">
        <v>80103</v>
      </c>
      <c r="D16" s="8">
        <v>2540</v>
      </c>
      <c r="E16" s="9" t="s">
        <v>51</v>
      </c>
      <c r="F16" s="14">
        <v>54768</v>
      </c>
      <c r="G16" s="14">
        <v>54768</v>
      </c>
      <c r="H16" s="11"/>
      <c r="I16" s="11"/>
      <c r="J16" s="11"/>
      <c r="K16" s="12" t="s">
        <v>66</v>
      </c>
    </row>
    <row r="17" spans="1:11" ht="28.5" customHeight="1">
      <c r="A17" s="8">
        <v>4</v>
      </c>
      <c r="B17" s="8"/>
      <c r="C17" s="80"/>
      <c r="D17" s="80"/>
      <c r="E17" s="81" t="s">
        <v>67</v>
      </c>
      <c r="F17" s="14">
        <v>365117</v>
      </c>
      <c r="G17" s="14">
        <v>365117</v>
      </c>
      <c r="H17" s="11"/>
      <c r="I17" s="11"/>
      <c r="J17" s="11"/>
      <c r="K17" s="12" t="s">
        <v>15</v>
      </c>
    </row>
    <row r="18" spans="1:11" ht="12.75">
      <c r="A18" s="98"/>
      <c r="B18" s="42">
        <v>801</v>
      </c>
      <c r="C18" s="43">
        <v>80103</v>
      </c>
      <c r="D18" s="43">
        <v>2540</v>
      </c>
      <c r="E18" s="99" t="s">
        <v>11</v>
      </c>
      <c r="F18" s="44">
        <f>F16+F17</f>
        <v>419885</v>
      </c>
      <c r="G18" s="44">
        <f>G16+G17</f>
        <v>419885</v>
      </c>
      <c r="H18" s="45"/>
      <c r="I18" s="45"/>
      <c r="J18" s="45"/>
      <c r="K18" s="110" t="s">
        <v>69</v>
      </c>
    </row>
    <row r="19" spans="1:11" ht="24">
      <c r="A19" s="8">
        <v>5</v>
      </c>
      <c r="B19" s="8">
        <v>801</v>
      </c>
      <c r="C19" s="8">
        <v>80104</v>
      </c>
      <c r="D19" s="8">
        <v>2310</v>
      </c>
      <c r="E19" s="9" t="s">
        <v>34</v>
      </c>
      <c r="F19" s="14"/>
      <c r="G19" s="14"/>
      <c r="H19" s="14">
        <v>1350000</v>
      </c>
      <c r="I19" s="14">
        <v>1350000</v>
      </c>
      <c r="J19" s="14"/>
      <c r="K19" s="12" t="s">
        <v>35</v>
      </c>
    </row>
    <row r="20" spans="1:11" ht="36">
      <c r="A20" s="8">
        <v>6</v>
      </c>
      <c r="B20" s="8">
        <v>801</v>
      </c>
      <c r="C20" s="8">
        <v>80104</v>
      </c>
      <c r="D20" s="8">
        <v>2540</v>
      </c>
      <c r="E20" s="9" t="s">
        <v>52</v>
      </c>
      <c r="F20" s="14">
        <v>877792</v>
      </c>
      <c r="G20" s="14">
        <v>857792</v>
      </c>
      <c r="H20" s="11"/>
      <c r="I20" s="11"/>
      <c r="J20" s="11"/>
      <c r="K20" s="29" t="s">
        <v>70</v>
      </c>
    </row>
    <row r="21" spans="1:11" ht="27.75" customHeight="1">
      <c r="A21" s="8">
        <v>7</v>
      </c>
      <c r="B21" s="8"/>
      <c r="C21" s="8"/>
      <c r="D21" s="8">
        <v>2540</v>
      </c>
      <c r="E21" s="9" t="s">
        <v>60</v>
      </c>
      <c r="F21" s="14">
        <v>938048</v>
      </c>
      <c r="G21" s="14">
        <v>913048</v>
      </c>
      <c r="H21" s="11"/>
      <c r="I21" s="11"/>
      <c r="J21" s="11"/>
      <c r="K21" s="12" t="s">
        <v>71</v>
      </c>
    </row>
    <row r="22" spans="1:11" ht="24">
      <c r="A22" s="8">
        <v>8</v>
      </c>
      <c r="B22" s="8"/>
      <c r="C22" s="8"/>
      <c r="D22" s="8">
        <v>2540</v>
      </c>
      <c r="E22" s="9" t="s">
        <v>16</v>
      </c>
      <c r="F22" s="14">
        <v>2053782</v>
      </c>
      <c r="G22" s="14">
        <v>2053782</v>
      </c>
      <c r="H22" s="11"/>
      <c r="I22" s="11"/>
      <c r="J22" s="11"/>
      <c r="K22" s="12" t="s">
        <v>18</v>
      </c>
    </row>
    <row r="23" spans="1:11" ht="33" customHeight="1">
      <c r="A23" s="8">
        <v>9</v>
      </c>
      <c r="B23" s="8"/>
      <c r="C23" s="8"/>
      <c r="D23" s="8">
        <v>2540</v>
      </c>
      <c r="E23" s="9" t="s">
        <v>17</v>
      </c>
      <c r="F23" s="14">
        <v>755957</v>
      </c>
      <c r="G23" s="14">
        <v>715957</v>
      </c>
      <c r="H23" s="11"/>
      <c r="I23" s="11"/>
      <c r="J23" s="11"/>
      <c r="K23" s="12" t="s">
        <v>40</v>
      </c>
    </row>
    <row r="24" spans="1:11" ht="27" customHeight="1">
      <c r="A24" s="8">
        <v>10</v>
      </c>
      <c r="B24" s="79"/>
      <c r="C24" s="79"/>
      <c r="D24" s="79">
        <v>2540</v>
      </c>
      <c r="E24" s="81" t="s">
        <v>19</v>
      </c>
      <c r="F24" s="140">
        <v>1226746</v>
      </c>
      <c r="G24" s="72">
        <v>1166746</v>
      </c>
      <c r="H24" s="77"/>
      <c r="I24" s="77"/>
      <c r="J24" s="77"/>
      <c r="K24" s="111" t="s">
        <v>72</v>
      </c>
    </row>
    <row r="25" spans="1:11" ht="4.5" customHeight="1">
      <c r="A25" s="17"/>
      <c r="B25" s="17"/>
      <c r="C25" s="17"/>
      <c r="D25" s="17"/>
      <c r="E25" s="18"/>
      <c r="F25" s="19"/>
      <c r="G25" s="19"/>
      <c r="H25" s="20"/>
      <c r="I25" s="20"/>
      <c r="J25" s="20"/>
      <c r="K25" s="112"/>
    </row>
    <row r="26" spans="1:11" ht="4.5" customHeight="1">
      <c r="A26" s="90"/>
      <c r="B26" s="90"/>
      <c r="C26" s="90"/>
      <c r="D26" s="90"/>
      <c r="E26" s="91"/>
      <c r="F26" s="92"/>
      <c r="G26" s="92"/>
      <c r="H26" s="93"/>
      <c r="I26" s="93"/>
      <c r="J26" s="93"/>
      <c r="K26" s="113"/>
    </row>
    <row r="27" spans="1:13" ht="24" customHeight="1">
      <c r="A27" s="8">
        <v>11</v>
      </c>
      <c r="B27" s="8"/>
      <c r="C27" s="8"/>
      <c r="D27" s="8">
        <v>2540</v>
      </c>
      <c r="E27" s="9" t="s">
        <v>20</v>
      </c>
      <c r="F27" s="14">
        <v>718234</v>
      </c>
      <c r="G27" s="14">
        <v>728234</v>
      </c>
      <c r="H27" s="11"/>
      <c r="I27" s="11"/>
      <c r="J27" s="11"/>
      <c r="K27" s="12" t="s">
        <v>39</v>
      </c>
      <c r="M27" s="1">
        <v>912792</v>
      </c>
    </row>
    <row r="28" spans="1:13" ht="23.25" customHeight="1">
      <c r="A28" s="177">
        <v>12</v>
      </c>
      <c r="B28" s="177"/>
      <c r="C28" s="177"/>
      <c r="D28" s="177">
        <v>2540</v>
      </c>
      <c r="E28" s="183" t="s">
        <v>21</v>
      </c>
      <c r="F28" s="153">
        <v>302435</v>
      </c>
      <c r="G28" s="153">
        <v>302435</v>
      </c>
      <c r="H28" s="170"/>
      <c r="I28" s="77"/>
      <c r="J28" s="170"/>
      <c r="K28" s="21" t="s">
        <v>73</v>
      </c>
      <c r="M28" s="1">
        <v>931048</v>
      </c>
    </row>
    <row r="29" spans="1:13" ht="23.25" customHeight="1">
      <c r="A29" s="178"/>
      <c r="B29" s="178"/>
      <c r="C29" s="178"/>
      <c r="D29" s="178"/>
      <c r="E29" s="184"/>
      <c r="F29" s="154"/>
      <c r="G29" s="154"/>
      <c r="H29" s="171"/>
      <c r="I29" s="78"/>
      <c r="J29" s="171"/>
      <c r="K29" s="22" t="s">
        <v>74</v>
      </c>
      <c r="M29" s="1">
        <v>2053782</v>
      </c>
    </row>
    <row r="30" spans="1:13" ht="24">
      <c r="A30" s="8">
        <v>13</v>
      </c>
      <c r="B30" s="8"/>
      <c r="C30" s="8"/>
      <c r="D30" s="8">
        <v>2540</v>
      </c>
      <c r="E30" s="9" t="s">
        <v>22</v>
      </c>
      <c r="F30" s="14">
        <v>511399</v>
      </c>
      <c r="G30" s="14">
        <v>511399</v>
      </c>
      <c r="H30" s="11"/>
      <c r="I30" s="11"/>
      <c r="J30" s="11"/>
      <c r="K30" s="12" t="s">
        <v>75</v>
      </c>
      <c r="M30" s="1">
        <v>784957</v>
      </c>
    </row>
    <row r="31" spans="1:13" ht="24">
      <c r="A31" s="8">
        <v>14</v>
      </c>
      <c r="B31" s="8"/>
      <c r="C31" s="8"/>
      <c r="D31" s="8">
        <v>2540</v>
      </c>
      <c r="E31" s="23" t="s">
        <v>23</v>
      </c>
      <c r="F31" s="14">
        <v>442843</v>
      </c>
      <c r="G31" s="14">
        <v>427843</v>
      </c>
      <c r="H31" s="11"/>
      <c r="I31" s="11"/>
      <c r="J31" s="11"/>
      <c r="K31" s="12" t="s">
        <v>76</v>
      </c>
      <c r="M31" s="1">
        <v>1551746</v>
      </c>
    </row>
    <row r="32" spans="1:13" ht="23.25" customHeight="1">
      <c r="A32" s="8">
        <v>15</v>
      </c>
      <c r="B32" s="8"/>
      <c r="C32" s="8"/>
      <c r="D32" s="8">
        <v>2540</v>
      </c>
      <c r="E32" s="9" t="s">
        <v>24</v>
      </c>
      <c r="F32" s="14">
        <v>155558</v>
      </c>
      <c r="G32" s="14">
        <v>155558</v>
      </c>
      <c r="H32" s="11"/>
      <c r="I32" s="11"/>
      <c r="J32" s="11"/>
      <c r="K32" s="12" t="s">
        <v>77</v>
      </c>
      <c r="M32" s="1">
        <v>730234</v>
      </c>
    </row>
    <row r="33" spans="1:13" ht="12.75" customHeight="1">
      <c r="A33" s="177">
        <v>16</v>
      </c>
      <c r="B33" s="177"/>
      <c r="C33" s="177"/>
      <c r="D33" s="177">
        <v>2540</v>
      </c>
      <c r="E33" s="183" t="s">
        <v>12</v>
      </c>
      <c r="F33" s="153">
        <v>559381</v>
      </c>
      <c r="G33" s="153">
        <v>554381</v>
      </c>
      <c r="H33" s="170"/>
      <c r="I33" s="77"/>
      <c r="J33" s="170"/>
      <c r="K33" s="21" t="s">
        <v>41</v>
      </c>
      <c r="M33" s="1">
        <v>468435</v>
      </c>
    </row>
    <row r="34" spans="1:13" ht="12" customHeight="1">
      <c r="A34" s="178"/>
      <c r="B34" s="178"/>
      <c r="C34" s="178"/>
      <c r="D34" s="178"/>
      <c r="E34" s="184"/>
      <c r="F34" s="154"/>
      <c r="G34" s="154"/>
      <c r="H34" s="171"/>
      <c r="I34" s="78"/>
      <c r="J34" s="171"/>
      <c r="K34" s="22" t="s">
        <v>42</v>
      </c>
      <c r="M34" s="1">
        <v>602399</v>
      </c>
    </row>
    <row r="35" spans="1:13" ht="25.5" customHeight="1">
      <c r="A35" s="79">
        <v>17</v>
      </c>
      <c r="B35" s="79"/>
      <c r="C35" s="79"/>
      <c r="D35" s="79">
        <v>2540</v>
      </c>
      <c r="E35" s="81" t="s">
        <v>61</v>
      </c>
      <c r="F35" s="140">
        <v>240090</v>
      </c>
      <c r="G35" s="72">
        <v>240090</v>
      </c>
      <c r="H35" s="77"/>
      <c r="I35" s="77"/>
      <c r="J35" s="77"/>
      <c r="K35" s="12" t="s">
        <v>78</v>
      </c>
      <c r="M35" s="1">
        <v>565843</v>
      </c>
    </row>
    <row r="36" spans="1:13" ht="25.5" customHeight="1">
      <c r="A36" s="79">
        <v>18</v>
      </c>
      <c r="B36" s="79"/>
      <c r="C36" s="79"/>
      <c r="D36" s="79">
        <v>2540</v>
      </c>
      <c r="E36" s="81" t="s">
        <v>79</v>
      </c>
      <c r="F36" s="14">
        <v>115198</v>
      </c>
      <c r="G36" s="14">
        <v>105198</v>
      </c>
      <c r="H36" s="11"/>
      <c r="I36" s="11"/>
      <c r="J36" s="11"/>
      <c r="K36" s="12" t="s">
        <v>43</v>
      </c>
      <c r="M36" s="1">
        <v>182558</v>
      </c>
    </row>
    <row r="37" spans="1:13" ht="25.5" customHeight="1">
      <c r="A37" s="79">
        <v>19</v>
      </c>
      <c r="B37" s="79"/>
      <c r="C37" s="79"/>
      <c r="D37" s="79">
        <v>2540</v>
      </c>
      <c r="E37" s="81" t="s">
        <v>80</v>
      </c>
      <c r="F37" s="14">
        <v>186675</v>
      </c>
      <c r="G37" s="14">
        <v>186675</v>
      </c>
      <c r="H37" s="11"/>
      <c r="I37" s="11"/>
      <c r="J37" s="11"/>
      <c r="K37" s="12" t="s">
        <v>25</v>
      </c>
      <c r="M37" s="1">
        <v>669381</v>
      </c>
    </row>
    <row r="38" spans="1:13" ht="21.75" customHeight="1">
      <c r="A38" s="150"/>
      <c r="B38" s="179">
        <v>801</v>
      </c>
      <c r="C38" s="179">
        <v>80104</v>
      </c>
      <c r="D38" s="179"/>
      <c r="E38" s="192" t="s">
        <v>54</v>
      </c>
      <c r="F38" s="155">
        <f>SUM(F19:F37)</f>
        <v>9084138</v>
      </c>
      <c r="G38" s="155">
        <f>SUM(G19:G37)</f>
        <v>8919138</v>
      </c>
      <c r="H38" s="155">
        <f>SUM(H19:H33)</f>
        <v>1350000</v>
      </c>
      <c r="I38" s="155">
        <f>SUM(I19:I33)</f>
        <v>1350000</v>
      </c>
      <c r="J38" s="155"/>
      <c r="K38" s="46" t="s">
        <v>81</v>
      </c>
      <c r="M38" s="1">
        <v>228198</v>
      </c>
    </row>
    <row r="39" spans="1:13" ht="21" customHeight="1">
      <c r="A39" s="187"/>
      <c r="B39" s="180"/>
      <c r="C39" s="180"/>
      <c r="D39" s="180"/>
      <c r="E39" s="188"/>
      <c r="F39" s="156"/>
      <c r="G39" s="156"/>
      <c r="H39" s="156"/>
      <c r="I39" s="156"/>
      <c r="J39" s="188"/>
      <c r="K39" s="47" t="s">
        <v>82</v>
      </c>
      <c r="M39" s="1">
        <v>547675</v>
      </c>
    </row>
    <row r="40" spans="1:11" ht="25.5" customHeight="1">
      <c r="A40" s="8">
        <v>20</v>
      </c>
      <c r="B40" s="80"/>
      <c r="C40" s="80"/>
      <c r="D40" s="8">
        <v>2540</v>
      </c>
      <c r="E40" s="24" t="s">
        <v>44</v>
      </c>
      <c r="F40" s="73">
        <v>91704</v>
      </c>
      <c r="G40" s="73">
        <v>76704</v>
      </c>
      <c r="H40" s="11"/>
      <c r="I40" s="11"/>
      <c r="J40" s="11"/>
      <c r="K40" s="12" t="s">
        <v>43</v>
      </c>
    </row>
    <row r="41" spans="1:11" ht="14.25" customHeight="1">
      <c r="A41" s="176"/>
      <c r="B41" s="179">
        <v>801</v>
      </c>
      <c r="C41" s="179">
        <v>80104</v>
      </c>
      <c r="D41" s="179">
        <v>2540</v>
      </c>
      <c r="E41" s="185" t="s">
        <v>13</v>
      </c>
      <c r="F41" s="155">
        <f>SUM(F40:F40)</f>
        <v>91704</v>
      </c>
      <c r="G41" s="155">
        <f>SUM(G40:G40)</f>
        <v>76704</v>
      </c>
      <c r="H41" s="174"/>
      <c r="I41" s="75"/>
      <c r="J41" s="174"/>
      <c r="K41" s="46" t="s">
        <v>45</v>
      </c>
    </row>
    <row r="42" spans="1:11" ht="14.25" customHeight="1">
      <c r="A42" s="176"/>
      <c r="B42" s="180"/>
      <c r="C42" s="180"/>
      <c r="D42" s="180"/>
      <c r="E42" s="186"/>
      <c r="F42" s="156"/>
      <c r="G42" s="156"/>
      <c r="H42" s="175"/>
      <c r="I42" s="76"/>
      <c r="J42" s="175"/>
      <c r="K42" s="47" t="s">
        <v>46</v>
      </c>
    </row>
    <row r="43" spans="1:11" ht="23.25" customHeight="1">
      <c r="A43" s="189"/>
      <c r="B43" s="181">
        <v>801</v>
      </c>
      <c r="C43" s="181">
        <v>80104</v>
      </c>
      <c r="D43" s="181"/>
      <c r="E43" s="193" t="s">
        <v>55</v>
      </c>
      <c r="F43" s="168">
        <f>SUM(F38,F41)</f>
        <v>9175842</v>
      </c>
      <c r="G43" s="168">
        <f>SUM(G38,G41)</f>
        <v>8995842</v>
      </c>
      <c r="H43" s="168">
        <f>SUM(H38,H42)</f>
        <v>1350000</v>
      </c>
      <c r="I43" s="168">
        <f>SUM(I38,I42)</f>
        <v>1350000</v>
      </c>
      <c r="J43" s="172">
        <f>J38</f>
        <v>0</v>
      </c>
      <c r="K43" s="49" t="s">
        <v>47</v>
      </c>
    </row>
    <row r="44" spans="1:11" ht="23.25" customHeight="1">
      <c r="A44" s="189"/>
      <c r="B44" s="182"/>
      <c r="C44" s="182"/>
      <c r="D44" s="182"/>
      <c r="E44" s="169"/>
      <c r="F44" s="169"/>
      <c r="G44" s="169"/>
      <c r="H44" s="169"/>
      <c r="I44" s="169"/>
      <c r="J44" s="173"/>
      <c r="K44" s="50" t="s">
        <v>48</v>
      </c>
    </row>
    <row r="45" spans="1:11" ht="15.75" customHeight="1">
      <c r="A45" s="100"/>
      <c r="B45" s="101">
        <v>801</v>
      </c>
      <c r="C45" s="101"/>
      <c r="D45" s="101"/>
      <c r="E45" s="102" t="s">
        <v>26</v>
      </c>
      <c r="F45" s="51">
        <f>F43+F18+F15</f>
        <v>10997924</v>
      </c>
      <c r="G45" s="51">
        <f>G43+G18+G15</f>
        <v>10767924</v>
      </c>
      <c r="H45" s="51">
        <f>H43+H18+H15</f>
        <v>1350000</v>
      </c>
      <c r="I45" s="51">
        <f>I43+I18+I15</f>
        <v>1350000</v>
      </c>
      <c r="J45" s="102"/>
      <c r="K45" s="114"/>
    </row>
    <row r="46" spans="1:11" ht="15.75" customHeight="1">
      <c r="A46" s="8">
        <v>21</v>
      </c>
      <c r="B46" s="8">
        <v>921</v>
      </c>
      <c r="C46" s="8">
        <v>92109</v>
      </c>
      <c r="D46" s="8">
        <v>2480</v>
      </c>
      <c r="E46" s="68" t="s">
        <v>4</v>
      </c>
      <c r="F46" s="14">
        <v>2400000</v>
      </c>
      <c r="G46" s="14">
        <v>2580000</v>
      </c>
      <c r="H46" s="11"/>
      <c r="I46" s="11"/>
      <c r="J46" s="11"/>
      <c r="K46" s="12" t="s">
        <v>27</v>
      </c>
    </row>
    <row r="47" spans="1:11" ht="12.75">
      <c r="A47" s="8">
        <v>22</v>
      </c>
      <c r="B47" s="103">
        <v>921</v>
      </c>
      <c r="C47" s="103">
        <v>92116</v>
      </c>
      <c r="D47" s="103">
        <v>2480</v>
      </c>
      <c r="E47" s="82" t="s">
        <v>5</v>
      </c>
      <c r="F47" s="14">
        <v>810000</v>
      </c>
      <c r="G47" s="14">
        <v>810000</v>
      </c>
      <c r="H47" s="11"/>
      <c r="I47" s="11"/>
      <c r="J47" s="11"/>
      <c r="K47" s="12" t="s">
        <v>27</v>
      </c>
    </row>
    <row r="48" spans="1:11" ht="12.75">
      <c r="A48" s="104"/>
      <c r="B48" s="105">
        <v>921</v>
      </c>
      <c r="C48" s="105"/>
      <c r="D48" s="105"/>
      <c r="E48" s="106" t="s">
        <v>3</v>
      </c>
      <c r="F48" s="54">
        <f>SUM(F46:F47)</f>
        <v>3210000</v>
      </c>
      <c r="G48" s="54">
        <f>SUM(G46:G47)</f>
        <v>3390000</v>
      </c>
      <c r="H48" s="106"/>
      <c r="I48" s="106"/>
      <c r="J48" s="106"/>
      <c r="K48" s="115"/>
    </row>
    <row r="49" spans="1:11" ht="15.75" customHeight="1">
      <c r="A49" s="104"/>
      <c r="B49" s="105"/>
      <c r="C49" s="105"/>
      <c r="D49" s="105"/>
      <c r="E49" s="106" t="s">
        <v>36</v>
      </c>
      <c r="F49" s="54">
        <f>F45+F48</f>
        <v>14207924</v>
      </c>
      <c r="G49" s="54">
        <f>G45+G48</f>
        <v>14157924</v>
      </c>
      <c r="H49" s="54"/>
      <c r="I49" s="54"/>
      <c r="J49" s="106"/>
      <c r="K49" s="115"/>
    </row>
    <row r="50" spans="1:11" ht="30" customHeight="1">
      <c r="A50" s="5"/>
      <c r="B50" s="26"/>
      <c r="C50" s="26"/>
      <c r="D50" s="26"/>
      <c r="E50" s="27"/>
      <c r="F50" s="28"/>
      <c r="G50" s="28"/>
      <c r="H50" s="28"/>
      <c r="I50" s="28"/>
      <c r="J50" s="27"/>
      <c r="K50" s="116"/>
    </row>
    <row r="51" spans="1:11" ht="22.5" customHeight="1">
      <c r="A51" s="70"/>
      <c r="B51" s="26"/>
      <c r="C51" s="26"/>
      <c r="D51" s="26"/>
      <c r="E51" s="27"/>
      <c r="F51" s="28"/>
      <c r="G51" s="28"/>
      <c r="H51" s="28"/>
      <c r="I51" s="28"/>
      <c r="J51" s="27"/>
      <c r="K51" s="27"/>
    </row>
    <row r="52" spans="1:11" ht="10.5" customHeight="1">
      <c r="A52" s="70"/>
      <c r="B52" s="26"/>
      <c r="C52" s="26"/>
      <c r="D52" s="26"/>
      <c r="E52" s="27"/>
      <c r="F52" s="28"/>
      <c r="G52" s="28"/>
      <c r="H52" s="28"/>
      <c r="I52" s="28"/>
      <c r="J52" s="27"/>
      <c r="K52" s="27"/>
    </row>
    <row r="53" spans="1:11" ht="12.75" customHeight="1">
      <c r="A53" s="144" t="s">
        <v>53</v>
      </c>
      <c r="B53" s="141" t="s">
        <v>1</v>
      </c>
      <c r="C53" s="141" t="s">
        <v>2</v>
      </c>
      <c r="D53" s="141" t="s">
        <v>0</v>
      </c>
      <c r="E53" s="147" t="s">
        <v>9</v>
      </c>
      <c r="F53" s="167" t="s">
        <v>8</v>
      </c>
      <c r="G53" s="167"/>
      <c r="H53" s="167"/>
      <c r="I53" s="167"/>
      <c r="J53" s="167"/>
      <c r="K53" s="141" t="s">
        <v>7</v>
      </c>
    </row>
    <row r="54" spans="1:11" ht="12" customHeight="1">
      <c r="A54" s="145"/>
      <c r="B54" s="142"/>
      <c r="C54" s="142"/>
      <c r="D54" s="142"/>
      <c r="E54" s="148"/>
      <c r="F54" s="161" t="s">
        <v>6</v>
      </c>
      <c r="G54" s="160"/>
      <c r="H54" s="159" t="s">
        <v>38</v>
      </c>
      <c r="I54" s="160"/>
      <c r="J54" s="162" t="s">
        <v>63</v>
      </c>
      <c r="K54" s="142"/>
    </row>
    <row r="55" spans="1:11" ht="18.75" customHeight="1">
      <c r="A55" s="146"/>
      <c r="B55" s="143"/>
      <c r="C55" s="143"/>
      <c r="D55" s="143"/>
      <c r="E55" s="149"/>
      <c r="F55" s="94" t="s">
        <v>92</v>
      </c>
      <c r="G55" s="96" t="s">
        <v>93</v>
      </c>
      <c r="H55" s="94" t="s">
        <v>92</v>
      </c>
      <c r="I55" s="96" t="s">
        <v>93</v>
      </c>
      <c r="J55" s="163"/>
      <c r="K55" s="152"/>
    </row>
    <row r="56" spans="1:15" ht="67.5" customHeight="1">
      <c r="A56" s="8">
        <v>23</v>
      </c>
      <c r="B56" s="8">
        <v>150</v>
      </c>
      <c r="C56" s="11">
        <v>15011</v>
      </c>
      <c r="D56" s="8">
        <v>6639</v>
      </c>
      <c r="E56" s="9" t="s">
        <v>29</v>
      </c>
      <c r="F56" s="14"/>
      <c r="G56" s="14"/>
      <c r="H56" s="14">
        <v>18061</v>
      </c>
      <c r="I56" s="14">
        <v>18061</v>
      </c>
      <c r="J56" s="11"/>
      <c r="K56" s="29" t="s">
        <v>101</v>
      </c>
      <c r="O56" s="3"/>
    </row>
    <row r="57" spans="1:11" ht="13.5" customHeight="1">
      <c r="A57" s="8">
        <v>24</v>
      </c>
      <c r="B57" s="8">
        <v>600</v>
      </c>
      <c r="C57" s="11">
        <v>60004</v>
      </c>
      <c r="D57" s="8">
        <v>2310</v>
      </c>
      <c r="E57" s="9" t="s">
        <v>28</v>
      </c>
      <c r="F57" s="14"/>
      <c r="G57" s="14"/>
      <c r="H57" s="14">
        <v>1190000</v>
      </c>
      <c r="I57" s="14">
        <v>1190000</v>
      </c>
      <c r="J57" s="11"/>
      <c r="K57" s="29" t="s">
        <v>56</v>
      </c>
    </row>
    <row r="58" spans="1:11" ht="13.5" customHeight="1">
      <c r="A58" s="8">
        <v>25</v>
      </c>
      <c r="B58" s="8">
        <v>600</v>
      </c>
      <c r="C58" s="11">
        <v>60004</v>
      </c>
      <c r="D58" s="8">
        <v>2310</v>
      </c>
      <c r="E58" s="9" t="s">
        <v>28</v>
      </c>
      <c r="F58" s="14"/>
      <c r="G58" s="14"/>
      <c r="H58" s="14">
        <v>580000</v>
      </c>
      <c r="I58" s="14">
        <v>580000</v>
      </c>
      <c r="J58" s="11"/>
      <c r="K58" s="29" t="s">
        <v>37</v>
      </c>
    </row>
    <row r="59" spans="1:11" ht="22.5" customHeight="1">
      <c r="A59" s="8">
        <v>26</v>
      </c>
      <c r="B59" s="8">
        <v>600</v>
      </c>
      <c r="C59" s="11">
        <v>60013</v>
      </c>
      <c r="D59" s="8">
        <v>6300</v>
      </c>
      <c r="E59" s="68" t="s">
        <v>29</v>
      </c>
      <c r="F59" s="14"/>
      <c r="G59" s="14"/>
      <c r="H59" s="14">
        <v>699304</v>
      </c>
      <c r="I59" s="14">
        <v>699304</v>
      </c>
      <c r="J59" s="11"/>
      <c r="K59" s="29" t="s">
        <v>85</v>
      </c>
    </row>
    <row r="60" spans="1:11" ht="22.5" customHeight="1">
      <c r="A60" s="8">
        <v>27</v>
      </c>
      <c r="B60" s="79">
        <v>600</v>
      </c>
      <c r="C60" s="77">
        <v>60013</v>
      </c>
      <c r="D60" s="79">
        <v>6300</v>
      </c>
      <c r="E60" s="107" t="s">
        <v>29</v>
      </c>
      <c r="F60" s="14"/>
      <c r="G60" s="14"/>
      <c r="H60" s="14">
        <v>93940</v>
      </c>
      <c r="I60" s="14"/>
      <c r="J60" s="11"/>
      <c r="K60" s="30" t="s">
        <v>86</v>
      </c>
    </row>
    <row r="61" spans="1:11" ht="22.5" customHeight="1">
      <c r="A61" s="8">
        <v>28</v>
      </c>
      <c r="B61" s="79">
        <v>600</v>
      </c>
      <c r="C61" s="77">
        <v>60014</v>
      </c>
      <c r="D61" s="79">
        <v>6300</v>
      </c>
      <c r="E61" s="108" t="s">
        <v>31</v>
      </c>
      <c r="F61" s="14"/>
      <c r="G61" s="14"/>
      <c r="H61" s="14">
        <v>100000</v>
      </c>
      <c r="I61" s="14">
        <v>100000</v>
      </c>
      <c r="J61" s="11"/>
      <c r="K61" s="30" t="s">
        <v>83</v>
      </c>
    </row>
    <row r="62" spans="1:12" ht="22.5" customHeight="1">
      <c r="A62" s="8">
        <v>29</v>
      </c>
      <c r="B62" s="79">
        <v>600</v>
      </c>
      <c r="C62" s="77">
        <v>60014</v>
      </c>
      <c r="D62" s="79">
        <v>6300</v>
      </c>
      <c r="E62" s="108" t="s">
        <v>31</v>
      </c>
      <c r="F62" s="14"/>
      <c r="G62" s="14"/>
      <c r="H62" s="14">
        <v>50000</v>
      </c>
      <c r="I62" s="14">
        <v>50000</v>
      </c>
      <c r="J62" s="11"/>
      <c r="K62" s="30" t="s">
        <v>87</v>
      </c>
      <c r="L62" s="3">
        <f>I59+I56+I60+I61+I62+I63+I67</f>
        <v>2871984</v>
      </c>
    </row>
    <row r="63" spans="1:12" ht="22.5" customHeight="1">
      <c r="A63" s="8">
        <v>30</v>
      </c>
      <c r="B63" s="79">
        <v>600</v>
      </c>
      <c r="C63" s="77">
        <v>60014</v>
      </c>
      <c r="D63" s="79">
        <v>6300</v>
      </c>
      <c r="E63" s="108" t="s">
        <v>31</v>
      </c>
      <c r="F63" s="14"/>
      <c r="G63" s="14"/>
      <c r="H63" s="14">
        <v>2000000</v>
      </c>
      <c r="I63" s="14">
        <v>2000000</v>
      </c>
      <c r="J63" s="11"/>
      <c r="K63" s="30" t="s">
        <v>84</v>
      </c>
      <c r="L63" s="3">
        <f>L94-L62</f>
        <v>20286773</v>
      </c>
    </row>
    <row r="64" spans="1:12" ht="49.5" customHeight="1">
      <c r="A64" s="8">
        <v>31</v>
      </c>
      <c r="B64" s="79">
        <v>600</v>
      </c>
      <c r="C64" s="77">
        <v>60014</v>
      </c>
      <c r="D64" s="79">
        <v>6300</v>
      </c>
      <c r="E64" s="108" t="s">
        <v>31</v>
      </c>
      <c r="F64" s="14"/>
      <c r="G64" s="14"/>
      <c r="H64" s="14">
        <v>1950000</v>
      </c>
      <c r="I64" s="14">
        <v>1950000</v>
      </c>
      <c r="J64" s="11"/>
      <c r="K64" s="30" t="s">
        <v>103</v>
      </c>
      <c r="L64" s="3"/>
    </row>
    <row r="65" spans="1:11" ht="33" customHeight="1">
      <c r="A65" s="8">
        <v>32</v>
      </c>
      <c r="B65" s="79">
        <v>710</v>
      </c>
      <c r="C65" s="77">
        <v>71014</v>
      </c>
      <c r="D65" s="79">
        <v>2710</v>
      </c>
      <c r="E65" s="108" t="s">
        <v>94</v>
      </c>
      <c r="F65" s="14"/>
      <c r="G65" s="14"/>
      <c r="H65" s="14">
        <v>8856</v>
      </c>
      <c r="I65" s="14">
        <v>8856</v>
      </c>
      <c r="J65" s="11"/>
      <c r="K65" s="57" t="s">
        <v>95</v>
      </c>
    </row>
    <row r="66" spans="1:11" ht="21">
      <c r="A66" s="8">
        <v>33</v>
      </c>
      <c r="B66" s="109">
        <v>750</v>
      </c>
      <c r="C66" s="109">
        <v>75020</v>
      </c>
      <c r="D66" s="109">
        <v>2710</v>
      </c>
      <c r="E66" s="108" t="s">
        <v>31</v>
      </c>
      <c r="F66" s="14"/>
      <c r="G66" s="14"/>
      <c r="H66" s="14">
        <v>180000</v>
      </c>
      <c r="I66" s="14">
        <v>180000</v>
      </c>
      <c r="J66" s="11"/>
      <c r="K66" s="31" t="s">
        <v>30</v>
      </c>
    </row>
    <row r="67" spans="1:11" ht="45" customHeight="1">
      <c r="A67" s="8">
        <v>34</v>
      </c>
      <c r="B67" s="109">
        <v>750</v>
      </c>
      <c r="C67" s="109">
        <v>75095</v>
      </c>
      <c r="D67" s="109">
        <v>6639</v>
      </c>
      <c r="E67" s="9" t="s">
        <v>29</v>
      </c>
      <c r="F67" s="14"/>
      <c r="G67" s="14"/>
      <c r="H67" s="14">
        <v>4619</v>
      </c>
      <c r="I67" s="14">
        <v>4619</v>
      </c>
      <c r="J67" s="11"/>
      <c r="K67" s="29" t="s">
        <v>102</v>
      </c>
    </row>
    <row r="68" spans="1:11" ht="40.5" customHeight="1">
      <c r="A68" s="16"/>
      <c r="B68" s="59"/>
      <c r="C68" s="59"/>
      <c r="D68" s="59"/>
      <c r="E68" s="60"/>
      <c r="F68" s="61"/>
      <c r="G68" s="61"/>
      <c r="H68" s="61"/>
      <c r="I68" s="61"/>
      <c r="J68" s="20"/>
      <c r="K68" s="62"/>
    </row>
    <row r="69" spans="1:11" ht="26.25" customHeight="1">
      <c r="A69" s="69"/>
      <c r="B69" s="63"/>
      <c r="C69" s="63"/>
      <c r="D69" s="63"/>
      <c r="E69" s="64"/>
      <c r="F69" s="65"/>
      <c r="G69" s="65"/>
      <c r="H69" s="65"/>
      <c r="I69" s="65"/>
      <c r="J69" s="66"/>
      <c r="K69" s="67"/>
    </row>
    <row r="70" spans="1:11" ht="13.5" customHeight="1">
      <c r="A70" s="69"/>
      <c r="B70" s="63"/>
      <c r="C70" s="63"/>
      <c r="D70" s="63"/>
      <c r="E70" s="64"/>
      <c r="F70" s="65"/>
      <c r="G70" s="65"/>
      <c r="H70" s="65"/>
      <c r="I70" s="65"/>
      <c r="J70" s="66"/>
      <c r="K70" s="67"/>
    </row>
    <row r="71" spans="1:11" ht="6.75" customHeight="1">
      <c r="A71" s="69"/>
      <c r="B71" s="63"/>
      <c r="C71" s="63"/>
      <c r="D71" s="63"/>
      <c r="E71" s="64"/>
      <c r="F71" s="65"/>
      <c r="G71" s="65"/>
      <c r="H71" s="65"/>
      <c r="I71" s="65"/>
      <c r="J71" s="66"/>
      <c r="K71" s="67"/>
    </row>
    <row r="72" spans="1:11" ht="13.5" customHeight="1">
      <c r="A72" s="144" t="s">
        <v>53</v>
      </c>
      <c r="B72" s="141" t="s">
        <v>1</v>
      </c>
      <c r="C72" s="141" t="s">
        <v>2</v>
      </c>
      <c r="D72" s="141" t="s">
        <v>0</v>
      </c>
      <c r="E72" s="147" t="s">
        <v>9</v>
      </c>
      <c r="F72" s="167" t="s">
        <v>8</v>
      </c>
      <c r="G72" s="167"/>
      <c r="H72" s="167"/>
      <c r="I72" s="167"/>
      <c r="J72" s="167"/>
      <c r="K72" s="141" t="s">
        <v>7</v>
      </c>
    </row>
    <row r="73" spans="1:11" ht="12" customHeight="1">
      <c r="A73" s="145"/>
      <c r="B73" s="142"/>
      <c r="C73" s="142"/>
      <c r="D73" s="142"/>
      <c r="E73" s="148"/>
      <c r="F73" s="161" t="s">
        <v>6</v>
      </c>
      <c r="G73" s="160"/>
      <c r="H73" s="159" t="s">
        <v>38</v>
      </c>
      <c r="I73" s="160"/>
      <c r="J73" s="162" t="s">
        <v>63</v>
      </c>
      <c r="K73" s="142"/>
    </row>
    <row r="74" spans="1:11" ht="22.5" customHeight="1">
      <c r="A74" s="146"/>
      <c r="B74" s="143"/>
      <c r="C74" s="143"/>
      <c r="D74" s="143"/>
      <c r="E74" s="149"/>
      <c r="F74" s="94" t="s">
        <v>92</v>
      </c>
      <c r="G74" s="96" t="s">
        <v>93</v>
      </c>
      <c r="H74" s="94" t="s">
        <v>92</v>
      </c>
      <c r="I74" s="96" t="s">
        <v>93</v>
      </c>
      <c r="J74" s="163"/>
      <c r="K74" s="152"/>
    </row>
    <row r="75" spans="1:11" ht="55.5" customHeight="1">
      <c r="A75" s="8">
        <v>35</v>
      </c>
      <c r="B75" s="109">
        <v>754</v>
      </c>
      <c r="C75" s="109">
        <v>75404</v>
      </c>
      <c r="D75" s="109">
        <v>3000</v>
      </c>
      <c r="E75" s="9" t="s">
        <v>49</v>
      </c>
      <c r="F75" s="14"/>
      <c r="G75" s="14"/>
      <c r="H75" s="14">
        <v>157500</v>
      </c>
      <c r="I75" s="14">
        <v>157500</v>
      </c>
      <c r="J75" s="11"/>
      <c r="K75" s="29" t="s">
        <v>100</v>
      </c>
    </row>
    <row r="76" spans="1:11" ht="12.75">
      <c r="A76" s="8">
        <v>36</v>
      </c>
      <c r="B76" s="109">
        <v>754</v>
      </c>
      <c r="C76" s="109">
        <v>75421</v>
      </c>
      <c r="D76" s="109">
        <v>2710</v>
      </c>
      <c r="E76" s="108" t="s">
        <v>31</v>
      </c>
      <c r="F76" s="14"/>
      <c r="G76" s="14"/>
      <c r="H76" s="14">
        <v>14179</v>
      </c>
      <c r="I76" s="14">
        <v>14179</v>
      </c>
      <c r="J76" s="11"/>
      <c r="K76" s="29" t="s">
        <v>62</v>
      </c>
    </row>
    <row r="77" spans="1:11" ht="14.25" customHeight="1">
      <c r="A77" s="104"/>
      <c r="B77" s="105"/>
      <c r="C77" s="105"/>
      <c r="D77" s="105"/>
      <c r="E77" s="106" t="s">
        <v>32</v>
      </c>
      <c r="F77" s="54"/>
      <c r="G77" s="54"/>
      <c r="H77" s="54">
        <f>SUM(H56:H76)+H45</f>
        <v>8396459</v>
      </c>
      <c r="I77" s="54">
        <f>SUM(I56:I76)+I45</f>
        <v>8302519</v>
      </c>
      <c r="J77" s="106"/>
      <c r="K77" s="53"/>
    </row>
    <row r="78" spans="1:11" ht="15" customHeight="1">
      <c r="A78" s="205" t="s">
        <v>57</v>
      </c>
      <c r="B78" s="206"/>
      <c r="C78" s="206"/>
      <c r="D78" s="206"/>
      <c r="E78" s="207"/>
      <c r="F78" s="39">
        <f>F49</f>
        <v>14207924</v>
      </c>
      <c r="G78" s="39">
        <f>G49</f>
        <v>14157924</v>
      </c>
      <c r="H78" s="39">
        <f>H77</f>
        <v>8396459</v>
      </c>
      <c r="I78" s="39">
        <f>I77</f>
        <v>8302519</v>
      </c>
      <c r="J78" s="11"/>
      <c r="K78" s="25"/>
    </row>
    <row r="79" spans="1:11" ht="5.25" customHeight="1">
      <c r="A79" s="32"/>
      <c r="B79" s="32"/>
      <c r="C79" s="32"/>
      <c r="D79" s="32"/>
      <c r="E79" s="32"/>
      <c r="F79" s="33"/>
      <c r="G79" s="33"/>
      <c r="H79" s="32"/>
      <c r="I79" s="32"/>
      <c r="J79" s="32"/>
      <c r="K79" s="32"/>
    </row>
    <row r="80" spans="1:11" ht="18" customHeight="1">
      <c r="A80" s="5"/>
      <c r="B80" s="204" t="s">
        <v>59</v>
      </c>
      <c r="C80" s="204"/>
      <c r="D80" s="204"/>
      <c r="E80" s="204"/>
      <c r="F80" s="204"/>
      <c r="G80" s="204"/>
      <c r="H80" s="204"/>
      <c r="I80" s="204"/>
      <c r="J80" s="204"/>
      <c r="K80" s="34"/>
    </row>
    <row r="81" spans="1:11" ht="12.75">
      <c r="A81" s="117">
        <v>37</v>
      </c>
      <c r="B81" s="118" t="s">
        <v>96</v>
      </c>
      <c r="C81" s="118" t="s">
        <v>97</v>
      </c>
      <c r="D81" s="119">
        <v>2830</v>
      </c>
      <c r="E81" s="120" t="s">
        <v>98</v>
      </c>
      <c r="F81" s="15"/>
      <c r="G81" s="15"/>
      <c r="H81" s="121">
        <v>80000</v>
      </c>
      <c r="I81" s="121">
        <v>80000</v>
      </c>
      <c r="J81" s="15"/>
      <c r="K81" s="35"/>
    </row>
    <row r="82" spans="1:11" ht="12.75">
      <c r="A82" s="98"/>
      <c r="B82" s="58" t="s">
        <v>96</v>
      </c>
      <c r="C82" s="58" t="s">
        <v>97</v>
      </c>
      <c r="D82" s="122"/>
      <c r="E82" s="123"/>
      <c r="F82" s="45"/>
      <c r="G82" s="45"/>
      <c r="H82" s="44">
        <f>H81</f>
        <v>80000</v>
      </c>
      <c r="I82" s="44">
        <f>I81</f>
        <v>80000</v>
      </c>
      <c r="J82" s="45"/>
      <c r="K82" s="35"/>
    </row>
    <row r="83" spans="1:11" ht="12.75">
      <c r="A83" s="117">
        <v>38</v>
      </c>
      <c r="B83" s="124">
        <v>630</v>
      </c>
      <c r="C83" s="124">
        <v>63003</v>
      </c>
      <c r="D83" s="119">
        <v>2360</v>
      </c>
      <c r="E83" s="120" t="s">
        <v>91</v>
      </c>
      <c r="F83" s="15"/>
      <c r="G83" s="15"/>
      <c r="H83" s="121">
        <v>40000</v>
      </c>
      <c r="I83" s="121">
        <v>40000</v>
      </c>
      <c r="J83" s="15"/>
      <c r="K83" s="35"/>
    </row>
    <row r="84" spans="1:11" ht="12.75">
      <c r="A84" s="98"/>
      <c r="B84" s="71">
        <v>630</v>
      </c>
      <c r="C84" s="71">
        <v>63003</v>
      </c>
      <c r="D84" s="122"/>
      <c r="E84" s="123"/>
      <c r="F84" s="45"/>
      <c r="G84" s="45"/>
      <c r="H84" s="44">
        <f>H83</f>
        <v>40000</v>
      </c>
      <c r="I84" s="44">
        <f>I83</f>
        <v>40000</v>
      </c>
      <c r="J84" s="45"/>
      <c r="K84" s="36"/>
    </row>
    <row r="85" spans="1:11" ht="24.75" customHeight="1">
      <c r="A85" s="117">
        <v>39</v>
      </c>
      <c r="B85" s="125">
        <v>851</v>
      </c>
      <c r="C85" s="125">
        <v>85154</v>
      </c>
      <c r="D85" s="126">
        <v>2360</v>
      </c>
      <c r="E85" s="127" t="s">
        <v>88</v>
      </c>
      <c r="F85" s="128"/>
      <c r="G85" s="128"/>
      <c r="H85" s="129">
        <v>45000</v>
      </c>
      <c r="I85" s="129">
        <v>25084</v>
      </c>
      <c r="J85" s="128"/>
      <c r="K85" s="36"/>
    </row>
    <row r="86" spans="1:11" ht="12.75">
      <c r="A86" s="98"/>
      <c r="B86" s="48">
        <v>851</v>
      </c>
      <c r="C86" s="48">
        <v>85154</v>
      </c>
      <c r="D86" s="122"/>
      <c r="E86" s="123"/>
      <c r="F86" s="45"/>
      <c r="G86" s="45"/>
      <c r="H86" s="44">
        <f>SUM(H85:H85)</f>
        <v>45000</v>
      </c>
      <c r="I86" s="44">
        <f>SUM(I85:I85)</f>
        <v>25084</v>
      </c>
      <c r="J86" s="130"/>
      <c r="K86" s="5"/>
    </row>
    <row r="87" spans="1:11" ht="24">
      <c r="A87" s="117">
        <v>40</v>
      </c>
      <c r="B87" s="125">
        <v>853</v>
      </c>
      <c r="C87" s="125">
        <v>85305</v>
      </c>
      <c r="D87" s="126">
        <v>2830</v>
      </c>
      <c r="E87" s="127" t="s">
        <v>107</v>
      </c>
      <c r="F87" s="128"/>
      <c r="G87" s="128"/>
      <c r="H87" s="129">
        <v>182400</v>
      </c>
      <c r="I87" s="129">
        <v>185230</v>
      </c>
      <c r="J87" s="128"/>
      <c r="K87" s="56"/>
    </row>
    <row r="88" spans="1:11" ht="12.75">
      <c r="A88" s="98"/>
      <c r="B88" s="48">
        <v>851</v>
      </c>
      <c r="C88" s="48">
        <v>85154</v>
      </c>
      <c r="D88" s="122"/>
      <c r="E88" s="123"/>
      <c r="F88" s="45"/>
      <c r="G88" s="45"/>
      <c r="H88" s="44">
        <f>H87</f>
        <v>182400</v>
      </c>
      <c r="I88" s="44">
        <f>SUM(I87:I87)</f>
        <v>185230</v>
      </c>
      <c r="J88" s="130"/>
      <c r="K88" s="56"/>
    </row>
    <row r="89" spans="1:11" ht="24">
      <c r="A89" s="8">
        <v>41</v>
      </c>
      <c r="B89" s="131">
        <v>921</v>
      </c>
      <c r="C89" s="132">
        <v>92195</v>
      </c>
      <c r="D89" s="133">
        <v>2360</v>
      </c>
      <c r="E89" s="68" t="s">
        <v>89</v>
      </c>
      <c r="F89" s="11"/>
      <c r="G89" s="11"/>
      <c r="H89" s="14">
        <v>8000</v>
      </c>
      <c r="I89" s="14">
        <v>8000</v>
      </c>
      <c r="J89" s="11"/>
      <c r="K89" s="5"/>
    </row>
    <row r="90" spans="1:11" ht="12" customHeight="1">
      <c r="A90" s="98"/>
      <c r="B90" s="71">
        <v>921</v>
      </c>
      <c r="C90" s="71">
        <v>92195</v>
      </c>
      <c r="D90" s="122"/>
      <c r="E90" s="123"/>
      <c r="F90" s="45"/>
      <c r="G90" s="45"/>
      <c r="H90" s="44">
        <f>H89</f>
        <v>8000</v>
      </c>
      <c r="I90" s="44">
        <f>I89</f>
        <v>8000</v>
      </c>
      <c r="J90" s="130"/>
      <c r="K90" s="5"/>
    </row>
    <row r="91" spans="1:11" ht="61.5" customHeight="1">
      <c r="A91" s="117">
        <v>42</v>
      </c>
      <c r="B91" s="134">
        <v>926</v>
      </c>
      <c r="C91" s="134">
        <v>92605</v>
      </c>
      <c r="D91" s="134">
        <v>2360</v>
      </c>
      <c r="E91" s="37" t="s">
        <v>90</v>
      </c>
      <c r="F91" s="15"/>
      <c r="G91" s="15"/>
      <c r="H91" s="121">
        <v>360000</v>
      </c>
      <c r="I91" s="121">
        <v>360000</v>
      </c>
      <c r="J91" s="15"/>
      <c r="K91" s="5"/>
    </row>
    <row r="92" spans="1:13" ht="14.25" customHeight="1">
      <c r="A92" s="130"/>
      <c r="B92" s="42">
        <v>926</v>
      </c>
      <c r="C92" s="42">
        <v>92605</v>
      </c>
      <c r="D92" s="45"/>
      <c r="E92" s="45"/>
      <c r="F92" s="45"/>
      <c r="G92" s="45"/>
      <c r="H92" s="44">
        <f>H91</f>
        <v>360000</v>
      </c>
      <c r="I92" s="44">
        <f>I91</f>
        <v>360000</v>
      </c>
      <c r="J92" s="45"/>
      <c r="K92" s="5"/>
      <c r="L92" s="3">
        <f>I67+I64+I63+I62+I61+I60+I59+I56</f>
        <v>4821984</v>
      </c>
      <c r="M92" s="1" t="s">
        <v>104</v>
      </c>
    </row>
    <row r="93" spans="1:13" ht="27.75" customHeight="1">
      <c r="A93" s="135"/>
      <c r="B93" s="198" t="s">
        <v>33</v>
      </c>
      <c r="C93" s="199"/>
      <c r="D93" s="199"/>
      <c r="E93" s="200"/>
      <c r="F93" s="136"/>
      <c r="G93" s="136"/>
      <c r="H93" s="136">
        <f>H92+H90+H86+H84+H88+H82</f>
        <v>715400</v>
      </c>
      <c r="I93" s="136">
        <f>I92+I90+I86+I84+I88+I82</f>
        <v>698314</v>
      </c>
      <c r="J93" s="137"/>
      <c r="K93" s="5"/>
      <c r="L93" s="3">
        <f>L94-L92</f>
        <v>18336773</v>
      </c>
      <c r="M93" s="1" t="s">
        <v>105</v>
      </c>
    </row>
    <row r="94" spans="1:12" ht="15" customHeight="1">
      <c r="A94" s="100"/>
      <c r="B94" s="201" t="s">
        <v>99</v>
      </c>
      <c r="C94" s="202"/>
      <c r="D94" s="202"/>
      <c r="E94" s="203"/>
      <c r="F94" s="52">
        <f>F78</f>
        <v>14207924</v>
      </c>
      <c r="G94" s="52">
        <f>G78</f>
        <v>14157924</v>
      </c>
      <c r="H94" s="52">
        <f>H93+H78</f>
        <v>9111859</v>
      </c>
      <c r="I94" s="52">
        <f>I93+I78</f>
        <v>9000833</v>
      </c>
      <c r="J94" s="138"/>
      <c r="K94" s="38"/>
      <c r="L94" s="3">
        <f>G94+I94</f>
        <v>23158757</v>
      </c>
    </row>
    <row r="95" spans="1:11" ht="3.75" customHeight="1">
      <c r="A95" s="5"/>
      <c r="B95" s="197"/>
      <c r="C95" s="197"/>
      <c r="D95" s="197"/>
      <c r="E95" s="197"/>
      <c r="F95" s="197"/>
      <c r="G95" s="197"/>
      <c r="H95" s="197"/>
      <c r="I95" s="55"/>
      <c r="J95" s="5"/>
      <c r="K95" s="38"/>
    </row>
    <row r="96" spans="2:11" ht="12.75">
      <c r="B96" s="196" t="s">
        <v>110</v>
      </c>
      <c r="C96" s="196"/>
      <c r="D96" s="196"/>
      <c r="E96" s="196"/>
      <c r="F96" s="196"/>
      <c r="G96" s="196"/>
      <c r="H96" s="196"/>
      <c r="I96" s="196"/>
      <c r="J96" s="196"/>
      <c r="K96" s="3"/>
    </row>
    <row r="97" spans="2:10" ht="12.75">
      <c r="B97" s="196" t="s">
        <v>108</v>
      </c>
      <c r="C97" s="196"/>
      <c r="D97" s="196"/>
      <c r="E97" s="196"/>
      <c r="F97" s="196"/>
      <c r="G97" s="196"/>
      <c r="H97" s="196"/>
      <c r="I97" s="196"/>
      <c r="J97" s="196"/>
    </row>
    <row r="98" spans="2:10" ht="12.75">
      <c r="B98" s="196" t="s">
        <v>109</v>
      </c>
      <c r="C98" s="196"/>
      <c r="D98" s="196"/>
      <c r="E98" s="196"/>
      <c r="F98" s="139"/>
      <c r="G98" s="139"/>
      <c r="H98" s="139"/>
      <c r="I98" s="139"/>
      <c r="J98" s="139"/>
    </row>
    <row r="99" ht="12.75">
      <c r="L99" s="3"/>
    </row>
  </sheetData>
  <sheetProtection/>
  <mergeCells count="87">
    <mergeCell ref="A9:A11"/>
    <mergeCell ref="B98:E98"/>
    <mergeCell ref="B96:J96"/>
    <mergeCell ref="B97:J97"/>
    <mergeCell ref="B95:H95"/>
    <mergeCell ref="B93:E93"/>
    <mergeCell ref="B94:E94"/>
    <mergeCell ref="B80:J80"/>
    <mergeCell ref="H43:H44"/>
    <mergeCell ref="A78:E78"/>
    <mergeCell ref="A43:A44"/>
    <mergeCell ref="A7:K7"/>
    <mergeCell ref="E38:E39"/>
    <mergeCell ref="D33:D34"/>
    <mergeCell ref="E33:E34"/>
    <mergeCell ref="D43:D44"/>
    <mergeCell ref="B9:B11"/>
    <mergeCell ref="C9:C11"/>
    <mergeCell ref="D9:D11"/>
    <mergeCell ref="E43:E44"/>
    <mergeCell ref="K53:K55"/>
    <mergeCell ref="J28:J29"/>
    <mergeCell ref="F54:G54"/>
    <mergeCell ref="H54:I54"/>
    <mergeCell ref="J54:J55"/>
    <mergeCell ref="G43:G44"/>
    <mergeCell ref="H38:H39"/>
    <mergeCell ref="F28:F29"/>
    <mergeCell ref="J38:J39"/>
    <mergeCell ref="F38:F39"/>
    <mergeCell ref="A38:A39"/>
    <mergeCell ref="H33:H34"/>
    <mergeCell ref="F33:F34"/>
    <mergeCell ref="D38:D39"/>
    <mergeCell ref="C38:C39"/>
    <mergeCell ref="C28:C29"/>
    <mergeCell ref="B38:B39"/>
    <mergeCell ref="A28:A29"/>
    <mergeCell ref="A33:A34"/>
    <mergeCell ref="H28:H29"/>
    <mergeCell ref="B43:B44"/>
    <mergeCell ref="C43:C44"/>
    <mergeCell ref="D28:D29"/>
    <mergeCell ref="E28:E29"/>
    <mergeCell ref="F43:F44"/>
    <mergeCell ref="D41:D42"/>
    <mergeCell ref="E41:E42"/>
    <mergeCell ref="B33:B34"/>
    <mergeCell ref="J43:J44"/>
    <mergeCell ref="F9:J9"/>
    <mergeCell ref="J41:J42"/>
    <mergeCell ref="H41:H42"/>
    <mergeCell ref="F41:F42"/>
    <mergeCell ref="A41:A42"/>
    <mergeCell ref="B28:B29"/>
    <mergeCell ref="C33:C34"/>
    <mergeCell ref="B41:B42"/>
    <mergeCell ref="C41:C42"/>
    <mergeCell ref="B12:K12"/>
    <mergeCell ref="F72:J72"/>
    <mergeCell ref="K72:K74"/>
    <mergeCell ref="F73:G73"/>
    <mergeCell ref="H73:I73"/>
    <mergeCell ref="J73:J74"/>
    <mergeCell ref="I43:I44"/>
    <mergeCell ref="J33:J34"/>
    <mergeCell ref="F53:J53"/>
    <mergeCell ref="G41:G42"/>
    <mergeCell ref="K9:K11"/>
    <mergeCell ref="G28:G29"/>
    <mergeCell ref="G33:G34"/>
    <mergeCell ref="G38:G39"/>
    <mergeCell ref="I38:I39"/>
    <mergeCell ref="E53:E55"/>
    <mergeCell ref="E9:E11"/>
    <mergeCell ref="H10:I10"/>
    <mergeCell ref="F10:G10"/>
    <mergeCell ref="J10:J11"/>
    <mergeCell ref="D53:D55"/>
    <mergeCell ref="C53:C55"/>
    <mergeCell ref="B53:B55"/>
    <mergeCell ref="A53:A55"/>
    <mergeCell ref="E72:E74"/>
    <mergeCell ref="D72:D74"/>
    <mergeCell ref="C72:C74"/>
    <mergeCell ref="B72:B74"/>
    <mergeCell ref="A72:A74"/>
  </mergeCells>
  <printOptions horizontalCentered="1"/>
  <pageMargins left="0.4724409448818898" right="0.4724409448818898" top="0.58" bottom="0.7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2012-12-03T08:03:47Z</cp:lastPrinted>
  <dcterms:created xsi:type="dcterms:W3CDTF">2002-11-12T12:41:20Z</dcterms:created>
  <dcterms:modified xsi:type="dcterms:W3CDTF">2012-12-03T09:27:46Z</dcterms:modified>
  <cp:category/>
  <cp:version/>
  <cp:contentType/>
  <cp:contentStatus/>
</cp:coreProperties>
</file>