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73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<sst xmlns="http://schemas.openxmlformats.org/spreadsheetml/2006/main" count="257" uniqueCount="153">
  <si>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</si>
  <si>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</si>
  <si>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</si>
  <si>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</si>
  <si>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</si>
  <si>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</si>
  <si>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>§ 1.</t>
  </si>
  <si>
    <t>§ 2.</t>
  </si>
  <si>
    <t>TRANSPORT I ŁĄCZNOŚĆ</t>
  </si>
  <si>
    <t>Drogi publiczne gminne</t>
  </si>
  <si>
    <t>OŚWIATA I WYCHOWANIE</t>
  </si>
  <si>
    <t>ADMINISTRACJA PUBLICZNA</t>
  </si>
  <si>
    <t xml:space="preserve">Na podstawie art. 18 ust. 2  pkt 4  oraz art. 58 ustawy z dnia 8 marca 1990 r. o samorządzie gminnym (Dz.U.                                       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</si>
  <si>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>Szkoły podstawowe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</si>
  <si>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</si>
  <si>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</si>
  <si>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</si>
  <si>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</si>
  <si>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</si>
  <si>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 xml:space="preserve">w sprawie zmian w budżecie gminy na 2008 r. </t>
  </si>
  <si>
    <t>Zadania inwestycyjne w 2008 r. po zmianach określa załącznik Nr 1.</t>
  </si>
  <si>
    <t>Urzędy gmin</t>
  </si>
  <si>
    <t>§ 7.</t>
  </si>
  <si>
    <t>§ 8.</t>
  </si>
  <si>
    <t xml:space="preserve">Limity wydatków na wieloletnie programy inwestycyjne w latach 2008-2010 po zmianach określa </t>
  </si>
  <si>
    <t>załącznik Nr 2.</t>
  </si>
  <si>
    <t>1.</t>
  </si>
  <si>
    <t>2.</t>
  </si>
  <si>
    <r>
      <t>Dokonuje się zmian w planie DOCHODÓW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</si>
  <si>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DOCHODY</t>
  </si>
  <si>
    <r>
      <t>Dokonuje się zmian w planie WYDATKÓW 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</si>
  <si>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</t>
  </si>
  <si>
    <t>Gospodarka gruntami i nieruchomościami</t>
  </si>
  <si>
    <t>POMOC SPOŁECZNA</t>
  </si>
  <si>
    <t>Składki na ubezpieczenia społeczne</t>
  </si>
  <si>
    <t>GOSPODARKA MIESZKANIOWA</t>
  </si>
  <si>
    <t>BEZPIECZEŃSTWO PUBLICZNE I OCHRONA PRZECIWPOŻAROWA</t>
  </si>
  <si>
    <t>Ochotnicze straże pożarne</t>
  </si>
  <si>
    <t>Zakup usług pozostałych</t>
  </si>
  <si>
    <t>DOCHODY OD OSÓB PRAWNYCH, OSÓB FIZYCZNYCH I OD INNYCH JEDNOSTEK NIEPOSIADAJĄCYCH OSOBOWOŚCI PRAWNEJ ORAZ WYDATKI ZWIĄZANE Z ICH POBOREM</t>
  </si>
  <si>
    <t xml:space="preserve">Wydatki na programy i projekty realizowane ze środków pochodzących z funduszy strukturalnych </t>
  </si>
  <si>
    <t>i Funduszy Spójności po zmianach określa załącznik Nr 3.</t>
  </si>
  <si>
    <t>3.</t>
  </si>
  <si>
    <t>Dotacje celowe  dla jednostek samorzadu terytorialnego w 2008 roku po zmianach- dla Miasta Stołecznego Warszawy, powiatu i województwa  określa załącznik Nr 4.</t>
  </si>
  <si>
    <t>EDUKACYJNA OPIEKA WYCHOWAWCZA</t>
  </si>
  <si>
    <t>Wpływy z podatku rolnego, podatku leśnego, podatku od czynności cywilnoprawnych,  podatków i opłat lokalnych od osób prawnych i innych jednostek organizacyjnych</t>
  </si>
  <si>
    <t>Przedszkola</t>
  </si>
  <si>
    <t>Składki na Fundusz Pracy</t>
  </si>
  <si>
    <t>Stołówki szkolne</t>
  </si>
  <si>
    <t>Zadania w zakresie kultury fizycznej i sportu</t>
  </si>
  <si>
    <t>KULTURA FIZYCZNA I SPORT</t>
  </si>
  <si>
    <t xml:space="preserve">Wynagrodzenia bezosobowe </t>
  </si>
  <si>
    <t>Wynagrodzenia osobowe pracowników</t>
  </si>
  <si>
    <t>Świadczenia społeczne</t>
  </si>
  <si>
    <t xml:space="preserve">Zakup materiałów i wyposażenia </t>
  </si>
  <si>
    <t>0500</t>
  </si>
  <si>
    <t>Podatek od czynności cywilnoprawnych</t>
  </si>
  <si>
    <t>Wpływy z podatku rolnego, podatku leśnego, podatku od spadków i darowizn,podatku od czynności cywilnoprawnych oraz podatków i opłat lokalnych od osób fizycznych</t>
  </si>
  <si>
    <t>Podatek od środków transportowych</t>
  </si>
  <si>
    <t>Wpływy z innych opłat stanowiących dochody jednostek samorządu terytorialnego na podstawie ustaw</t>
  </si>
  <si>
    <t>GOSPODARKA KOMUNALNA I OCHRONA ŚRODOWISKA</t>
  </si>
  <si>
    <t xml:space="preserve">Pozostała działalność </t>
  </si>
  <si>
    <t>Wpływy z różnych rozliczeń</t>
  </si>
  <si>
    <t>Lokalny transport zbiorowy</t>
  </si>
  <si>
    <t>Dotacje celowe przekazane gminie na zadania bieżące realizowane na podstawie porozumień między jst</t>
  </si>
  <si>
    <t>Pozostała działalność "Kapitał na przyszłość"</t>
  </si>
  <si>
    <t>010</t>
  </si>
  <si>
    <t>01010</t>
  </si>
  <si>
    <t>ROLNICTWO I ŁOWIECTWO</t>
  </si>
  <si>
    <t>Infrastruktura wodociągowa i sanitacyjna wsi</t>
  </si>
  <si>
    <t>Zespoły obsługi ekonomiczno-administracyjnej szkół</t>
  </si>
  <si>
    <t xml:space="preserve">Plan dochodów i wydatków związanych z realizacją zadań z zakresu administracji rządowej i innych zadań </t>
  </si>
  <si>
    <t xml:space="preserve">POMOC SPOŁECZNA </t>
  </si>
  <si>
    <t>Zakup usług zdrowotnych</t>
  </si>
  <si>
    <t>Opłaty z tytułu zakupu usług telelefonii komórkowej</t>
  </si>
  <si>
    <t>Różne opłaty i składki</t>
  </si>
  <si>
    <t>Wydatki inwestycyjne jednostek budżetowych</t>
  </si>
  <si>
    <t>Wydatki na zakupy inwestycyjne jednostek budżetowych</t>
  </si>
  <si>
    <t>Wpływy z podatku dochodowego od osób fizycznych</t>
  </si>
  <si>
    <t>0350</t>
  </si>
  <si>
    <t>0360</t>
  </si>
  <si>
    <t>Podatek od spadków i darowizn</t>
  </si>
  <si>
    <t>Zasiłki rodzinne, zaliczka alimentacyjna oraz składki na ubezpieczenia emerytalne z ubezpieczenia społecznego</t>
  </si>
  <si>
    <t>Dotacje celowe otrzymane z budżetu państwa na realizację  własnych zadań bieżących z zakresu administracji rządowej oraz innych zadań zleconych gminie  ustawami</t>
  </si>
  <si>
    <t>Ośrodki pomocy społecznej</t>
  </si>
  <si>
    <t xml:space="preserve">Dotacje celowe otrzymane z budżetu państwa na realizację  własnych zadań bieżących gmin </t>
  </si>
  <si>
    <t>Pomoc materialna dla uczniów</t>
  </si>
  <si>
    <t>0310</t>
  </si>
  <si>
    <t>Podatek od nieruchomości</t>
  </si>
  <si>
    <t>0410</t>
  </si>
  <si>
    <t>0960</t>
  </si>
  <si>
    <t>Otrzymane spadki, zapisy i darowizny w postaci pieniężnej</t>
  </si>
  <si>
    <t>0920</t>
  </si>
  <si>
    <t xml:space="preserve">ADMINISTRACJA PUBLICZNA </t>
  </si>
  <si>
    <t>Pozostałe odsetki</t>
  </si>
  <si>
    <t>Wpływy z opłaty skarbowej</t>
  </si>
  <si>
    <t>Wpłaty na PEFRON</t>
  </si>
  <si>
    <t>Ośrodki pomocy społecznej "Kapitał na przyszłość"</t>
  </si>
  <si>
    <t>Gimnazja</t>
  </si>
  <si>
    <t>Gimnazja "Szkoła Marzeń"</t>
  </si>
  <si>
    <t>Zakup pomocy naukowych, dydaktycznych i książek</t>
  </si>
  <si>
    <t>Oswietlenie ulic, placów i dróg</t>
  </si>
  <si>
    <t>KULTURA I OCHRONA DZIEDZICTWA NARODOWEGO</t>
  </si>
  <si>
    <t>Domy i ośrodki kultury, świetlice i kluby</t>
  </si>
  <si>
    <t>Zasiłki i pomoc w naturze oraz skladki na ubezpieczenia emerytalne i rentowe</t>
  </si>
  <si>
    <t>Wynagrodzenia bezosobowe pracowników</t>
  </si>
  <si>
    <t>Opłaty za administrowanie i czynsze za budynki, lokale i pomieszczenia garażowe</t>
  </si>
  <si>
    <t>Biblioteki</t>
  </si>
  <si>
    <t>Dotacja podmiotowa z budżetu dla samorządowej instyrucji kultury</t>
  </si>
  <si>
    <t>Drogi publiczne powiatowe</t>
  </si>
  <si>
    <t>Dotacje celowe na pomoc finansowa udzielaną między jst na dofinansowanie własnych zadań inwestycyjnych i zakupów inwestycyjnych</t>
  </si>
  <si>
    <t>§ 3.</t>
  </si>
  <si>
    <t xml:space="preserve">Limity wydatków inwestycyjnych na lata 2008-2010  dla poszczególnych zadań składających się na </t>
  </si>
  <si>
    <t xml:space="preserve">program inwestycyjny pn. "Kompleksowy program gospodarki ściekowej gminy Lesznowola" </t>
  </si>
  <si>
    <t>po zmianach określa załącznik Nr 2a.</t>
  </si>
  <si>
    <t>4.</t>
  </si>
  <si>
    <t xml:space="preserve">program inwestycyjny pn. "Kompleksowy program gospodarki wodnej gminy Lesznowola" </t>
  </si>
  <si>
    <t>po zmianach określa załącznik Nr 2b.</t>
  </si>
  <si>
    <t>5.</t>
  </si>
  <si>
    <t>§ 4.</t>
  </si>
  <si>
    <t>§ 5.</t>
  </si>
  <si>
    <t>zleconych odrębnymi ustawami w 2008 r.  po zmianach określa załącznik Nr 5.</t>
  </si>
  <si>
    <t>§ 6.</t>
  </si>
  <si>
    <t>Zarządzanie kryzysowe</t>
  </si>
  <si>
    <t>Komendy wojewódzkie Policji</t>
  </si>
  <si>
    <t>Wpłaty jednostek na fundusz celowy</t>
  </si>
  <si>
    <t>Wpłaty na PFRON</t>
  </si>
  <si>
    <t>Opłaty z tytułu usług telekomunikacyjnych telefonii stacjonarnej</t>
  </si>
  <si>
    <t>Opłaty na zakładowy fundusz świadczeń socjalnych</t>
  </si>
  <si>
    <t>Koszty postępowania sądowego i prokuratorskiego</t>
  </si>
  <si>
    <t>Rady gmin</t>
  </si>
  <si>
    <t>Szkolenia pracowników niebędących członkami korpusu służby cywilnej</t>
  </si>
  <si>
    <t>Uchwała Nr  313/XXII/2008</t>
  </si>
  <si>
    <t>z dnia  18 grudnia 2008r.</t>
  </si>
  <si>
    <t>Świadczenia społeczne -budżet państwa</t>
  </si>
  <si>
    <t>Świadczenia społeczne-budżet państwa</t>
  </si>
  <si>
    <t>Wynagrodzenia osobowe pracowników-budżet państwa</t>
  </si>
  <si>
    <t>Składki na ubezpieczenia społeczne-budżet państwa</t>
  </si>
  <si>
    <t xml:space="preserve">Zakup usług pozostałych-budżet państwa </t>
  </si>
  <si>
    <t>Składki na Fundusz Pracy-budżet gminy</t>
  </si>
  <si>
    <t>Zakup usług remontowych-budżet gminy</t>
  </si>
  <si>
    <t>Placówki opiekuńczo-wychowawcze</t>
  </si>
  <si>
    <t xml:space="preserve">Wydatki osobowe nie zaliczane do wynagrodzeń </t>
  </si>
  <si>
    <t>Wynagrodzenia osobowe pracowników-budżet gminy</t>
  </si>
  <si>
    <t>Składki na ubezpieczenia społeczne-budżet gminy</t>
  </si>
  <si>
    <t>Zakup usług pozostałych-budżet gminy</t>
  </si>
  <si>
    <t>Zakup usług przez jst od innych jst</t>
  </si>
  <si>
    <t>Dodatki mieszkaniowe</t>
  </si>
  <si>
    <t xml:space="preserve">Ośrodki pomocy społecznej </t>
  </si>
  <si>
    <t>Podróże służbowe krajowe</t>
  </si>
  <si>
    <t>Zakup usług remontowych</t>
  </si>
  <si>
    <t>Utrzymanie zieleni w miastachi gminach</t>
  </si>
  <si>
    <t>Kary i odszkodowania wypłacane na rzecz osób fizycznych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</si>
</sst>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u val="single"/>
      <sz val="9"/>
      <name val="Arial CE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1" fillId="2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wrapText="1"/>
    </xf>
    <xf numFmtId="0" fontId="11" fillId="2" borderId="13" xfId="0" applyFont="1" applyFill="1" applyBorder="1" applyAlignment="1" quotePrefix="1">
      <alignment horizontal="center" vertical="center"/>
    </xf>
    <xf numFmtId="0" fontId="11" fillId="2" borderId="10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top" wrapText="1"/>
    </xf>
    <xf numFmtId="3" fontId="12" fillId="7" borderId="6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11" fillId="2" borderId="20" xfId="0" applyFont="1" applyFill="1" applyBorder="1" applyAlignment="1" quotePrefix="1">
      <alignment horizontal="center" vertical="center"/>
    </xf>
    <xf numFmtId="3" fontId="11" fillId="2" borderId="20" xfId="0" applyNumberFormat="1" applyFont="1" applyFill="1" applyBorder="1" applyAlignment="1">
      <alignment horizontal="right" vertical="top" wrapText="1"/>
    </xf>
    <xf numFmtId="3" fontId="11" fillId="2" borderId="21" xfId="0" applyNumberFormat="1" applyFont="1" applyFill="1" applyBorder="1" applyAlignment="1">
      <alignment vertical="top" wrapText="1"/>
    </xf>
    <xf numFmtId="3" fontId="1" fillId="7" borderId="6" xfId="0" applyNumberFormat="1" applyFont="1" applyFill="1" applyBorder="1" applyAlignment="1">
      <alignment horizontal="righ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vertical="top" wrapText="1"/>
    </xf>
    <xf numFmtId="3" fontId="11" fillId="2" borderId="13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0" fontId="11" fillId="2" borderId="25" xfId="0" applyFont="1" applyFill="1" applyBorder="1" applyAlignment="1" quotePrefix="1">
      <alignment horizontal="center" vertical="center"/>
    </xf>
    <xf numFmtId="3" fontId="11" fillId="2" borderId="25" xfId="0" applyNumberFormat="1" applyFont="1" applyFill="1" applyBorder="1" applyAlignment="1">
      <alignment vertical="center" wrapText="1"/>
    </xf>
    <xf numFmtId="3" fontId="11" fillId="2" borderId="16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3" fontId="11" fillId="2" borderId="19" xfId="0" applyNumberFormat="1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3" fontId="11" fillId="7" borderId="7" xfId="0" applyNumberFormat="1" applyFont="1" applyFill="1" applyBorder="1" applyAlignment="1">
      <alignment vertical="center" wrapText="1"/>
    </xf>
    <xf numFmtId="3" fontId="12" fillId="7" borderId="6" xfId="0" applyNumberFormat="1" applyFont="1" applyFill="1" applyBorder="1" applyAlignment="1">
      <alignment vertical="center" wrapText="1"/>
    </xf>
    <xf numFmtId="3" fontId="11" fillId="2" borderId="2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justify" vertical="center"/>
    </xf>
    <xf numFmtId="3" fontId="11" fillId="2" borderId="26" xfId="0" applyNumberFormat="1" applyFont="1" applyFill="1" applyBorder="1" applyAlignment="1">
      <alignment horizontal="right" vertical="top" wrapText="1"/>
    </xf>
    <xf numFmtId="3" fontId="11" fillId="2" borderId="24" xfId="0" applyNumberFormat="1" applyFont="1" applyFill="1" applyBorder="1" applyAlignment="1">
      <alignment vertical="top" wrapText="1"/>
    </xf>
    <xf numFmtId="0" fontId="11" fillId="2" borderId="19" xfId="0" applyFont="1" applyFill="1" applyBorder="1" applyAlignment="1" quotePrefix="1">
      <alignment horizontal="center" vertical="center"/>
    </xf>
    <xf numFmtId="3" fontId="11" fillId="2" borderId="10" xfId="0" applyNumberFormat="1" applyFont="1" applyFill="1" applyBorder="1" applyAlignment="1">
      <alignment horizontal="right" vertical="top" wrapText="1"/>
    </xf>
    <xf numFmtId="0" fontId="11" fillId="2" borderId="2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1" fillId="2" borderId="12" xfId="0" applyNumberFormat="1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13" xfId="0" applyNumberFormat="1" applyFont="1" applyBorder="1" applyAlignment="1">
      <alignment vertical="center" wrapText="1"/>
    </xf>
    <xf numFmtId="3" fontId="14" fillId="0" borderId="12" xfId="0" applyNumberFormat="1" applyFont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3" fontId="12" fillId="7" borderId="7" xfId="0" applyNumberFormat="1" applyFont="1" applyFill="1" applyBorder="1" applyAlignment="1">
      <alignment vertical="top" wrapText="1"/>
    </xf>
    <xf numFmtId="0" fontId="11" fillId="2" borderId="2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 quotePrefix="1">
      <alignment horizontal="center" vertical="center"/>
    </xf>
    <xf numFmtId="0" fontId="16" fillId="0" borderId="9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right" vertical="top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23" xfId="0" applyNumberFormat="1" applyFont="1" applyFill="1" applyBorder="1" applyAlignment="1">
      <alignment vertical="top" wrapText="1"/>
    </xf>
    <xf numFmtId="0" fontId="11" fillId="2" borderId="27" xfId="0" applyFont="1" applyFill="1" applyBorder="1" applyAlignment="1" quotePrefix="1">
      <alignment horizontal="center" vertical="center"/>
    </xf>
    <xf numFmtId="3" fontId="11" fillId="2" borderId="27" xfId="0" applyNumberFormat="1" applyFont="1" applyFill="1" applyBorder="1" applyAlignment="1">
      <alignment vertical="top" wrapText="1"/>
    </xf>
    <xf numFmtId="3" fontId="11" fillId="2" borderId="20" xfId="0" applyNumberFormat="1" applyFont="1" applyFill="1" applyBorder="1" applyAlignment="1">
      <alignment vertical="center" wrapText="1"/>
    </xf>
    <xf numFmtId="0" fontId="11" fillId="2" borderId="23" xfId="0" applyFont="1" applyFill="1" applyBorder="1" applyAlignment="1" quotePrefix="1">
      <alignment horizontal="center" vertical="center"/>
    </xf>
    <xf numFmtId="3" fontId="11" fillId="2" borderId="23" xfId="0" applyNumberFormat="1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vertical="top" wrapText="1"/>
    </xf>
    <xf numFmtId="3" fontId="11" fillId="2" borderId="27" xfId="0" applyNumberFormat="1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right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vertical="center" wrapText="1"/>
    </xf>
    <xf numFmtId="3" fontId="11" fillId="2" borderId="0" xfId="0" applyNumberFormat="1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2" fillId="7" borderId="3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7" borderId="5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1" fillId="7" borderId="30" xfId="0" applyFont="1" applyFill="1" applyBorder="1" applyAlignment="1" quotePrefix="1">
      <alignment horizontal="center" vertical="center" wrapText="1"/>
    </xf>
    <xf numFmtId="0" fontId="1" fillId="7" borderId="6" xfId="0" applyFont="1" applyFill="1" applyBorder="1" applyAlignment="1" quotePrefix="1">
      <alignment horizontal="center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quotePrefix="1">
      <alignment horizontal="center" vertical="center" wrapText="1"/>
    </xf>
    <xf numFmtId="0" fontId="1" fillId="6" borderId="3" xfId="0" applyFont="1" applyFill="1" applyBorder="1" applyAlignment="1" quotePrefix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5" fillId="0" borderId="0" xfId="0" applyFont="1" applyBorder="1" applyAlignment="1" quotePrefix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vertical="center" wrapText="1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252"/>
  <sheetViews>
    <sheetView tabSelected="1" workbookViewId="0" topLeftCell="A104">
      <selection activeCell="A157" sqref="A157"/>
    </sheetView>
  </sheetViews>
  <sheetFormatPr defaultColWidth="9.00390625" defaultRowHeight="12.75"/>
  <cols>
    <col min="1" max="1" width="2.6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>
      <c r="I1" s="232"/>
      <c r="J1" s="232"/>
    </row>
    <row r="2" spans="1:10" ht="12.75">
      <c r="A2" s="229" t="s">
        <v>132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>
      <c r="A3" s="228" t="s">
        <v>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2.75">
      <c r="A4" s="228" t="s">
        <v>133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2.7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5" ht="6" customHeight="1">
      <c r="A6" s="3"/>
      <c r="B6" s="3"/>
      <c r="C6" s="3"/>
      <c r="D6" s="3"/>
      <c r="E6" s="3"/>
    </row>
    <row r="7" spans="1:10" ht="72.75" customHeight="1">
      <c r="A7" s="233" t="s">
        <v>12</v>
      </c>
      <c r="B7" s="233"/>
      <c r="C7" s="233"/>
      <c r="D7" s="233"/>
      <c r="E7" s="233"/>
      <c r="F7" s="233"/>
      <c r="G7" s="233"/>
      <c r="H7" s="233"/>
      <c r="I7" s="233"/>
      <c r="J7" s="233"/>
    </row>
    <row r="8" spans="1:10" ht="6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4.25" customHeight="1">
      <c r="A9" s="229" t="s">
        <v>6</v>
      </c>
      <c r="B9" s="229"/>
      <c r="C9" s="229"/>
      <c r="D9" s="229"/>
      <c r="E9" s="229"/>
      <c r="F9" s="229"/>
      <c r="G9" s="229"/>
      <c r="H9" s="229"/>
      <c r="I9" s="229"/>
      <c r="J9" s="229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" customHeight="1">
      <c r="A11" s="249" t="s">
        <v>28</v>
      </c>
      <c r="B11" s="249"/>
      <c r="C11" s="249"/>
      <c r="D11" s="249"/>
      <c r="E11" s="249"/>
      <c r="F11" s="249"/>
      <c r="G11" s="249"/>
      <c r="H11" s="249"/>
      <c r="I11" s="86"/>
      <c r="J11" s="87"/>
    </row>
    <row r="12" spans="1:10" ht="2.25" customHeight="1">
      <c r="A12" s="88"/>
      <c r="B12" s="250"/>
      <c r="C12" s="251"/>
      <c r="D12" s="251"/>
      <c r="E12" s="251"/>
      <c r="F12" s="251"/>
      <c r="G12" s="251"/>
      <c r="H12" s="251"/>
      <c r="I12" s="251"/>
      <c r="J12" s="89"/>
    </row>
    <row r="13" spans="1:10" ht="12" customHeight="1">
      <c r="A13" s="203" t="s">
        <v>14</v>
      </c>
      <c r="B13" s="204"/>
      <c r="C13" s="204"/>
      <c r="D13" s="204"/>
      <c r="E13" s="204"/>
      <c r="F13" s="205"/>
      <c r="G13" s="206" t="s">
        <v>15</v>
      </c>
      <c r="H13" s="207"/>
      <c r="I13" s="197" t="s">
        <v>16</v>
      </c>
      <c r="J13" s="198" t="s">
        <v>17</v>
      </c>
    </row>
    <row r="14" spans="1:10" ht="12" customHeight="1">
      <c r="A14" s="220" t="s">
        <v>4</v>
      </c>
      <c r="B14" s="221"/>
      <c r="C14" s="220" t="s">
        <v>18</v>
      </c>
      <c r="D14" s="221"/>
      <c r="E14" s="222"/>
      <c r="F14" s="90" t="s">
        <v>3</v>
      </c>
      <c r="G14" s="195"/>
      <c r="H14" s="196"/>
      <c r="I14" s="197"/>
      <c r="J14" s="198"/>
    </row>
    <row r="15" spans="1:10" ht="15" customHeight="1">
      <c r="A15" s="224" t="s">
        <v>66</v>
      </c>
      <c r="B15" s="225"/>
      <c r="C15" s="107"/>
      <c r="D15" s="107"/>
      <c r="E15" s="106"/>
      <c r="F15" s="106"/>
      <c r="G15" s="182" t="s">
        <v>68</v>
      </c>
      <c r="H15" s="234"/>
      <c r="I15" s="129"/>
      <c r="J15" s="130">
        <f>J16</f>
        <v>150000</v>
      </c>
    </row>
    <row r="16" spans="1:10" ht="15" customHeight="1">
      <c r="A16" s="114"/>
      <c r="B16" s="115"/>
      <c r="C16" s="208" t="s">
        <v>67</v>
      </c>
      <c r="D16" s="209"/>
      <c r="E16" s="210"/>
      <c r="F16" s="115"/>
      <c r="G16" s="184" t="s">
        <v>69</v>
      </c>
      <c r="H16" s="185"/>
      <c r="I16" s="91"/>
      <c r="J16" s="113">
        <f>J17</f>
        <v>150000</v>
      </c>
    </row>
    <row r="17" spans="1:10" ht="14.25" customHeight="1">
      <c r="A17" s="103"/>
      <c r="B17" s="105"/>
      <c r="C17" s="104"/>
      <c r="D17" s="104"/>
      <c r="E17" s="105"/>
      <c r="F17" s="110" t="s">
        <v>90</v>
      </c>
      <c r="G17" s="215" t="s">
        <v>91</v>
      </c>
      <c r="H17" s="216"/>
      <c r="I17" s="111"/>
      <c r="J17" s="112">
        <v>150000</v>
      </c>
    </row>
    <row r="18" spans="1:10" ht="15.75" customHeight="1">
      <c r="A18" s="224">
        <v>750</v>
      </c>
      <c r="B18" s="225"/>
      <c r="C18" s="107"/>
      <c r="D18" s="107"/>
      <c r="E18" s="106"/>
      <c r="F18" s="106"/>
      <c r="G18" s="182" t="s">
        <v>93</v>
      </c>
      <c r="H18" s="234"/>
      <c r="I18" s="129"/>
      <c r="J18" s="130">
        <f>J19</f>
        <v>67512</v>
      </c>
    </row>
    <row r="19" spans="1:10" ht="15.75" customHeight="1">
      <c r="A19" s="114"/>
      <c r="B19" s="115"/>
      <c r="C19" s="208">
        <v>75023</v>
      </c>
      <c r="D19" s="209"/>
      <c r="E19" s="210"/>
      <c r="F19" s="115"/>
      <c r="G19" s="184" t="s">
        <v>21</v>
      </c>
      <c r="H19" s="185"/>
      <c r="I19" s="91"/>
      <c r="J19" s="113">
        <f>J20</f>
        <v>67512</v>
      </c>
    </row>
    <row r="20" spans="1:10" ht="15.75" customHeight="1">
      <c r="A20" s="103"/>
      <c r="B20" s="105"/>
      <c r="C20" s="104"/>
      <c r="D20" s="104"/>
      <c r="E20" s="105"/>
      <c r="F20" s="110" t="s">
        <v>92</v>
      </c>
      <c r="G20" s="215" t="s">
        <v>94</v>
      </c>
      <c r="H20" s="216"/>
      <c r="I20" s="111"/>
      <c r="J20" s="112">
        <v>67512</v>
      </c>
    </row>
    <row r="21" spans="1:10" ht="52.5" customHeight="1">
      <c r="A21" s="235">
        <v>756</v>
      </c>
      <c r="B21" s="236"/>
      <c r="C21" s="75"/>
      <c r="D21" s="75"/>
      <c r="E21" s="76"/>
      <c r="F21" s="76"/>
      <c r="G21" s="193" t="s">
        <v>39</v>
      </c>
      <c r="H21" s="194"/>
      <c r="I21" s="98">
        <f>I22+I24+I26++I30</f>
        <v>2630000</v>
      </c>
      <c r="J21" s="98">
        <f>J24+J26+J30</f>
        <v>265000</v>
      </c>
    </row>
    <row r="22" spans="1:10" ht="15" customHeight="1">
      <c r="A22" s="199"/>
      <c r="B22" s="200"/>
      <c r="C22" s="201">
        <v>75601</v>
      </c>
      <c r="D22" s="202"/>
      <c r="E22" s="183"/>
      <c r="F22" s="77"/>
      <c r="G22" s="211" t="s">
        <v>78</v>
      </c>
      <c r="H22" s="212"/>
      <c r="I22" s="91">
        <f>I23+I24</f>
        <v>15000</v>
      </c>
      <c r="J22" s="91"/>
    </row>
    <row r="23" spans="1:10" ht="15" customHeight="1">
      <c r="A23" s="92"/>
      <c r="B23" s="94"/>
      <c r="C23" s="92"/>
      <c r="D23" s="94"/>
      <c r="E23" s="93"/>
      <c r="F23" s="85" t="s">
        <v>79</v>
      </c>
      <c r="G23" s="215" t="s">
        <v>58</v>
      </c>
      <c r="H23" s="216"/>
      <c r="I23" s="133">
        <v>15000</v>
      </c>
      <c r="J23" s="96"/>
    </row>
    <row r="24" spans="1:10" ht="48.75" customHeight="1">
      <c r="A24" s="199"/>
      <c r="B24" s="200"/>
      <c r="C24" s="201">
        <v>75615</v>
      </c>
      <c r="D24" s="202"/>
      <c r="E24" s="183"/>
      <c r="F24" s="77"/>
      <c r="G24" s="211" t="s">
        <v>45</v>
      </c>
      <c r="H24" s="212"/>
      <c r="I24" s="91"/>
      <c r="J24" s="91">
        <f>SUM(J25:J25)</f>
        <v>240000</v>
      </c>
    </row>
    <row r="25" spans="1:10" ht="14.25" customHeight="1">
      <c r="A25" s="92"/>
      <c r="B25" s="94"/>
      <c r="C25" s="92"/>
      <c r="D25" s="94"/>
      <c r="E25" s="93"/>
      <c r="F25" s="85" t="s">
        <v>87</v>
      </c>
      <c r="G25" s="215" t="s">
        <v>88</v>
      </c>
      <c r="H25" s="216"/>
      <c r="I25" s="133"/>
      <c r="J25" s="96">
        <v>240000</v>
      </c>
    </row>
    <row r="26" spans="1:10" ht="50.25" customHeight="1">
      <c r="A26" s="199"/>
      <c r="B26" s="200"/>
      <c r="C26" s="201">
        <v>75616</v>
      </c>
      <c r="D26" s="202"/>
      <c r="E26" s="183"/>
      <c r="F26" s="77"/>
      <c r="G26" s="211" t="s">
        <v>57</v>
      </c>
      <c r="H26" s="212"/>
      <c r="I26" s="91">
        <f>SUM(I27:I29)</f>
        <v>2615000</v>
      </c>
      <c r="J26" s="91"/>
    </row>
    <row r="27" spans="1:10" ht="14.25" customHeight="1">
      <c r="A27" s="92"/>
      <c r="B27" s="94"/>
      <c r="C27" s="92"/>
      <c r="D27" s="94"/>
      <c r="E27" s="93"/>
      <c r="F27" s="85" t="s">
        <v>87</v>
      </c>
      <c r="G27" s="215" t="s">
        <v>88</v>
      </c>
      <c r="H27" s="216"/>
      <c r="I27" s="133">
        <v>300000</v>
      </c>
      <c r="J27" s="96"/>
    </row>
    <row r="28" spans="1:10" ht="14.25" customHeight="1">
      <c r="A28" s="103"/>
      <c r="B28" s="104"/>
      <c r="C28" s="103"/>
      <c r="D28" s="104"/>
      <c r="E28" s="105"/>
      <c r="F28" s="85" t="s">
        <v>80</v>
      </c>
      <c r="G28" s="215" t="s">
        <v>81</v>
      </c>
      <c r="H28" s="216"/>
      <c r="I28" s="133">
        <v>15000</v>
      </c>
      <c r="J28" s="96"/>
    </row>
    <row r="29" spans="1:10" ht="14.25" customHeight="1">
      <c r="A29" s="103"/>
      <c r="B29" s="104"/>
      <c r="C29" s="103"/>
      <c r="D29" s="104"/>
      <c r="E29" s="105"/>
      <c r="F29" s="85" t="s">
        <v>55</v>
      </c>
      <c r="G29" s="215" t="s">
        <v>56</v>
      </c>
      <c r="H29" s="216"/>
      <c r="I29" s="133">
        <v>2300000</v>
      </c>
      <c r="J29" s="96"/>
    </row>
    <row r="30" spans="1:10" ht="36" customHeight="1">
      <c r="A30" s="199"/>
      <c r="B30" s="200"/>
      <c r="C30" s="201">
        <v>75618</v>
      </c>
      <c r="D30" s="202"/>
      <c r="E30" s="183"/>
      <c r="F30" s="77"/>
      <c r="G30" s="211" t="s">
        <v>59</v>
      </c>
      <c r="H30" s="212"/>
      <c r="I30" s="134"/>
      <c r="J30" s="135">
        <f>SUM(J31:J31)</f>
        <v>25000</v>
      </c>
    </row>
    <row r="31" spans="1:10" ht="15" customHeight="1">
      <c r="A31" s="186"/>
      <c r="B31" s="181"/>
      <c r="C31" s="186"/>
      <c r="D31" s="187"/>
      <c r="E31" s="181"/>
      <c r="F31" s="110" t="s">
        <v>89</v>
      </c>
      <c r="G31" s="230" t="s">
        <v>95</v>
      </c>
      <c r="H31" s="231"/>
      <c r="I31" s="170"/>
      <c r="J31" s="171">
        <v>25000</v>
      </c>
    </row>
    <row r="32" spans="1:10" ht="14.25" customHeight="1">
      <c r="A32" s="235">
        <v>852</v>
      </c>
      <c r="B32" s="236"/>
      <c r="C32" s="75"/>
      <c r="D32" s="75"/>
      <c r="E32" s="76"/>
      <c r="F32" s="76"/>
      <c r="G32" s="193" t="s">
        <v>33</v>
      </c>
      <c r="H32" s="194"/>
      <c r="I32" s="98">
        <f>I33</f>
        <v>200000</v>
      </c>
      <c r="J32" s="98">
        <f>J35+J37</f>
        <v>12488</v>
      </c>
    </row>
    <row r="33" spans="1:10" ht="39.75" customHeight="1">
      <c r="A33" s="199"/>
      <c r="B33" s="200"/>
      <c r="C33" s="201">
        <v>85212</v>
      </c>
      <c r="D33" s="202"/>
      <c r="E33" s="183"/>
      <c r="F33" s="77"/>
      <c r="G33" s="184" t="s">
        <v>82</v>
      </c>
      <c r="H33" s="185"/>
      <c r="I33" s="135">
        <f>I34</f>
        <v>200000</v>
      </c>
      <c r="J33" s="97"/>
    </row>
    <row r="34" spans="1:10" ht="33" customHeight="1">
      <c r="A34" s="92"/>
      <c r="B34" s="94"/>
      <c r="C34" s="92"/>
      <c r="D34" s="94"/>
      <c r="E34" s="93"/>
      <c r="F34" s="145">
        <v>2010</v>
      </c>
      <c r="G34" s="190" t="s">
        <v>83</v>
      </c>
      <c r="H34" s="191"/>
      <c r="I34" s="147">
        <v>200000</v>
      </c>
      <c r="J34" s="96"/>
    </row>
    <row r="35" spans="1:10" ht="15" customHeight="1">
      <c r="A35" s="199"/>
      <c r="B35" s="200"/>
      <c r="C35" s="201">
        <v>85219</v>
      </c>
      <c r="D35" s="202"/>
      <c r="E35" s="183"/>
      <c r="F35" s="77"/>
      <c r="G35" s="184" t="s">
        <v>84</v>
      </c>
      <c r="H35" s="185"/>
      <c r="I35" s="97"/>
      <c r="J35" s="97">
        <f>J36</f>
        <v>5000</v>
      </c>
    </row>
    <row r="36" spans="1:10" ht="22.5" customHeight="1">
      <c r="A36" s="92"/>
      <c r="B36" s="94"/>
      <c r="C36" s="92"/>
      <c r="D36" s="94"/>
      <c r="E36" s="93"/>
      <c r="F36" s="82">
        <v>2030</v>
      </c>
      <c r="G36" s="190" t="s">
        <v>85</v>
      </c>
      <c r="H36" s="265"/>
      <c r="I36" s="148"/>
      <c r="J36" s="96">
        <v>5000</v>
      </c>
    </row>
    <row r="37" spans="1:10" ht="14.25" customHeight="1">
      <c r="A37" s="199"/>
      <c r="B37" s="200"/>
      <c r="C37" s="201">
        <v>85295</v>
      </c>
      <c r="D37" s="202"/>
      <c r="E37" s="183"/>
      <c r="F37" s="77"/>
      <c r="G37" s="184" t="s">
        <v>61</v>
      </c>
      <c r="H37" s="185"/>
      <c r="I37" s="97"/>
      <c r="J37" s="97">
        <f>J38</f>
        <v>7488</v>
      </c>
    </row>
    <row r="38" spans="1:10" ht="14.25" customHeight="1">
      <c r="A38" s="92"/>
      <c r="B38" s="94"/>
      <c r="C38" s="92"/>
      <c r="D38" s="94"/>
      <c r="E38" s="93"/>
      <c r="F38" s="123">
        <v>8510</v>
      </c>
      <c r="G38" s="254" t="s">
        <v>62</v>
      </c>
      <c r="H38" s="255"/>
      <c r="I38" s="125"/>
      <c r="J38" s="125">
        <v>7488</v>
      </c>
    </row>
    <row r="39" spans="1:10" ht="15" customHeight="1">
      <c r="A39" s="235">
        <v>854</v>
      </c>
      <c r="B39" s="261"/>
      <c r="C39" s="262"/>
      <c r="D39" s="263"/>
      <c r="E39" s="264"/>
      <c r="F39" s="149"/>
      <c r="G39" s="182" t="s">
        <v>44</v>
      </c>
      <c r="H39" s="223"/>
      <c r="I39" s="151"/>
      <c r="J39" s="166">
        <f>J41</f>
        <v>2387</v>
      </c>
    </row>
    <row r="40" spans="1:10" ht="13.5" customHeight="1">
      <c r="A40" s="256"/>
      <c r="B40" s="256"/>
      <c r="C40" s="252">
        <v>85415</v>
      </c>
      <c r="D40" s="253"/>
      <c r="E40" s="253"/>
      <c r="F40" s="77"/>
      <c r="G40" s="184" t="s">
        <v>86</v>
      </c>
      <c r="H40" s="260"/>
      <c r="I40" s="150"/>
      <c r="J40" s="152">
        <f>J41</f>
        <v>2387</v>
      </c>
    </row>
    <row r="41" spans="1:10" ht="20.25" customHeight="1">
      <c r="A41" s="266"/>
      <c r="B41" s="267"/>
      <c r="C41" s="257"/>
      <c r="D41" s="258"/>
      <c r="E41" s="259"/>
      <c r="F41" s="82">
        <v>2030</v>
      </c>
      <c r="G41" s="190" t="s">
        <v>85</v>
      </c>
      <c r="H41" s="191"/>
      <c r="I41" s="146"/>
      <c r="J41" s="139">
        <v>2387</v>
      </c>
    </row>
    <row r="42" spans="1:10" ht="12" customHeight="1">
      <c r="A42" s="238" t="s">
        <v>29</v>
      </c>
      <c r="B42" s="239"/>
      <c r="C42" s="239"/>
      <c r="D42" s="239"/>
      <c r="E42" s="239"/>
      <c r="F42" s="239"/>
      <c r="G42" s="239"/>
      <c r="H42" s="236"/>
      <c r="I42" s="95">
        <f>I39+I32+I21+I18++I15</f>
        <v>2830000</v>
      </c>
      <c r="J42" s="95">
        <f>J39+J32+J21+J18++J15</f>
        <v>497387</v>
      </c>
    </row>
    <row r="43" spans="1:10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 customHeight="1">
      <c r="A44" s="229" t="s">
        <v>7</v>
      </c>
      <c r="B44" s="229"/>
      <c r="C44" s="229"/>
      <c r="D44" s="229"/>
      <c r="E44" s="229"/>
      <c r="F44" s="229"/>
      <c r="G44" s="229"/>
      <c r="H44" s="229"/>
      <c r="I44" s="229"/>
      <c r="J44" s="229"/>
    </row>
    <row r="45" spans="1:10" ht="5.2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49" t="s">
        <v>30</v>
      </c>
      <c r="B46" s="249"/>
      <c r="C46" s="249"/>
      <c r="D46" s="249"/>
      <c r="E46" s="249"/>
      <c r="F46" s="249"/>
      <c r="G46" s="249"/>
      <c r="H46" s="249"/>
      <c r="I46" s="249"/>
      <c r="J46" s="87"/>
    </row>
    <row r="47" spans="1:10" ht="3.75" customHeight="1">
      <c r="A47" s="88"/>
      <c r="B47" s="250"/>
      <c r="C47" s="251"/>
      <c r="D47" s="251"/>
      <c r="E47" s="251"/>
      <c r="F47" s="251"/>
      <c r="G47" s="251"/>
      <c r="H47" s="251"/>
      <c r="I47" s="251"/>
      <c r="J47" s="89"/>
    </row>
    <row r="48" spans="1:10" ht="11.25" customHeight="1">
      <c r="A48" s="203" t="s">
        <v>14</v>
      </c>
      <c r="B48" s="204"/>
      <c r="C48" s="204"/>
      <c r="D48" s="204"/>
      <c r="E48" s="204"/>
      <c r="F48" s="205"/>
      <c r="G48" s="206" t="s">
        <v>15</v>
      </c>
      <c r="H48" s="207"/>
      <c r="I48" s="197" t="s">
        <v>16</v>
      </c>
      <c r="J48" s="198" t="s">
        <v>17</v>
      </c>
    </row>
    <row r="49" spans="1:10" ht="12" customHeight="1">
      <c r="A49" s="220" t="s">
        <v>4</v>
      </c>
      <c r="B49" s="221"/>
      <c r="C49" s="220" t="s">
        <v>18</v>
      </c>
      <c r="D49" s="221"/>
      <c r="E49" s="222"/>
      <c r="F49" s="90" t="s">
        <v>3</v>
      </c>
      <c r="G49" s="195"/>
      <c r="H49" s="196"/>
      <c r="I49" s="197"/>
      <c r="J49" s="198"/>
    </row>
    <row r="50" spans="1:10" ht="15" customHeight="1">
      <c r="A50" s="224" t="s">
        <v>66</v>
      </c>
      <c r="B50" s="225"/>
      <c r="C50" s="107"/>
      <c r="D50" s="107"/>
      <c r="E50" s="106"/>
      <c r="F50" s="106"/>
      <c r="G50" s="182" t="s">
        <v>68</v>
      </c>
      <c r="H50" s="234"/>
      <c r="I50" s="129">
        <f>I51</f>
        <v>723530</v>
      </c>
      <c r="J50" s="130"/>
    </row>
    <row r="51" spans="1:10" ht="12" customHeight="1">
      <c r="A51" s="114"/>
      <c r="B51" s="115"/>
      <c r="C51" s="208" t="s">
        <v>67</v>
      </c>
      <c r="D51" s="209"/>
      <c r="E51" s="210"/>
      <c r="F51" s="115"/>
      <c r="G51" s="184" t="s">
        <v>69</v>
      </c>
      <c r="H51" s="185"/>
      <c r="I51" s="91">
        <f>SUM(I52:I52)</f>
        <v>723530</v>
      </c>
      <c r="J51" s="113"/>
    </row>
    <row r="52" spans="1:10" ht="12" customHeight="1">
      <c r="A52" s="103"/>
      <c r="B52" s="105"/>
      <c r="C52" s="104"/>
      <c r="D52" s="104"/>
      <c r="E52" s="105"/>
      <c r="F52" s="110">
        <v>6050</v>
      </c>
      <c r="G52" s="215" t="s">
        <v>76</v>
      </c>
      <c r="H52" s="216"/>
      <c r="I52" s="111">
        <v>723530</v>
      </c>
      <c r="J52" s="112"/>
    </row>
    <row r="53" spans="1:10" ht="15" customHeight="1">
      <c r="A53" s="224">
        <v>600</v>
      </c>
      <c r="B53" s="225"/>
      <c r="C53" s="107"/>
      <c r="D53" s="107"/>
      <c r="E53" s="106"/>
      <c r="F53" s="106"/>
      <c r="G53" s="182" t="s">
        <v>8</v>
      </c>
      <c r="H53" s="234"/>
      <c r="I53" s="129">
        <f>I59+I57</f>
        <v>1221275</v>
      </c>
      <c r="J53" s="130">
        <f>J54+J59</f>
        <v>32152</v>
      </c>
    </row>
    <row r="54" spans="1:10" ht="14.25" customHeight="1">
      <c r="A54" s="114"/>
      <c r="B54" s="115"/>
      <c r="C54" s="208">
        <v>60004</v>
      </c>
      <c r="D54" s="209"/>
      <c r="E54" s="210"/>
      <c r="F54" s="115"/>
      <c r="G54" s="211" t="s">
        <v>63</v>
      </c>
      <c r="H54" s="212"/>
      <c r="I54" s="91"/>
      <c r="J54" s="113">
        <f>J55+J56</f>
        <v>32152</v>
      </c>
    </row>
    <row r="55" spans="1:10" ht="23.25" customHeight="1">
      <c r="A55" s="103"/>
      <c r="B55" s="105"/>
      <c r="C55" s="104"/>
      <c r="D55" s="104"/>
      <c r="E55" s="105"/>
      <c r="F55" s="85">
        <v>2310</v>
      </c>
      <c r="G55" s="215" t="s">
        <v>64</v>
      </c>
      <c r="H55" s="216"/>
      <c r="I55" s="111"/>
      <c r="J55" s="112">
        <v>4152</v>
      </c>
    </row>
    <row r="56" spans="1:10" ht="12.75" customHeight="1">
      <c r="A56" s="103"/>
      <c r="B56" s="105"/>
      <c r="C56" s="104"/>
      <c r="D56" s="104"/>
      <c r="E56" s="105"/>
      <c r="F56" s="85">
        <v>4300</v>
      </c>
      <c r="G56" s="215" t="s">
        <v>38</v>
      </c>
      <c r="H56" s="216"/>
      <c r="I56" s="111"/>
      <c r="J56" s="112">
        <v>28000</v>
      </c>
    </row>
    <row r="57" spans="1:10" ht="15" customHeight="1">
      <c r="A57" s="114"/>
      <c r="B57" s="115"/>
      <c r="C57" s="208">
        <v>60014</v>
      </c>
      <c r="D57" s="209"/>
      <c r="E57" s="210"/>
      <c r="F57" s="115"/>
      <c r="G57" s="211" t="s">
        <v>109</v>
      </c>
      <c r="H57" s="212"/>
      <c r="I57" s="91">
        <f>I58</f>
        <v>600000</v>
      </c>
      <c r="J57" s="113"/>
    </row>
    <row r="58" spans="1:10" ht="35.25" customHeight="1">
      <c r="A58" s="103"/>
      <c r="B58" s="105"/>
      <c r="C58" s="104"/>
      <c r="D58" s="104"/>
      <c r="E58" s="105"/>
      <c r="F58" s="85">
        <v>6300</v>
      </c>
      <c r="G58" s="215" t="s">
        <v>110</v>
      </c>
      <c r="H58" s="216"/>
      <c r="I58" s="111">
        <v>600000</v>
      </c>
      <c r="J58" s="112"/>
    </row>
    <row r="59" spans="1:10" ht="14.25" customHeight="1">
      <c r="A59" s="114"/>
      <c r="B59" s="115"/>
      <c r="C59" s="208">
        <v>60016</v>
      </c>
      <c r="D59" s="209"/>
      <c r="E59" s="210"/>
      <c r="F59" s="115"/>
      <c r="G59" s="184" t="s">
        <v>9</v>
      </c>
      <c r="H59" s="185"/>
      <c r="I59" s="91">
        <f>SUM(I60:I60)</f>
        <v>621275</v>
      </c>
      <c r="J59" s="113"/>
    </row>
    <row r="60" spans="1:10" ht="13.5" customHeight="1">
      <c r="A60" s="103"/>
      <c r="B60" s="105"/>
      <c r="C60" s="104"/>
      <c r="D60" s="104"/>
      <c r="E60" s="105"/>
      <c r="F60" s="140">
        <v>6050</v>
      </c>
      <c r="G60" s="215" t="s">
        <v>76</v>
      </c>
      <c r="H60" s="216"/>
      <c r="I60" s="138">
        <v>621275</v>
      </c>
      <c r="J60" s="131"/>
    </row>
    <row r="61" spans="1:11" ht="15" customHeight="1">
      <c r="A61" s="224">
        <v>700</v>
      </c>
      <c r="B61" s="225"/>
      <c r="C61" s="107"/>
      <c r="D61" s="107"/>
      <c r="E61" s="106"/>
      <c r="F61" s="106"/>
      <c r="G61" s="182" t="s">
        <v>35</v>
      </c>
      <c r="H61" s="234"/>
      <c r="I61" s="129">
        <f>I62</f>
        <v>180658</v>
      </c>
      <c r="J61" s="130">
        <f>J62</f>
        <v>200000</v>
      </c>
      <c r="K61" s="128"/>
    </row>
    <row r="62" spans="1:10" ht="13.5" customHeight="1">
      <c r="A62" s="114"/>
      <c r="B62" s="115"/>
      <c r="C62" s="208">
        <v>70005</v>
      </c>
      <c r="D62" s="209"/>
      <c r="E62" s="210"/>
      <c r="F62" s="115"/>
      <c r="G62" s="211" t="s">
        <v>32</v>
      </c>
      <c r="H62" s="212"/>
      <c r="I62" s="91">
        <f>I64</f>
        <v>180658</v>
      </c>
      <c r="J62" s="113">
        <f>J63</f>
        <v>200000</v>
      </c>
    </row>
    <row r="63" spans="1:10" ht="12.75" customHeight="1">
      <c r="A63" s="92"/>
      <c r="B63" s="93"/>
      <c r="C63" s="94"/>
      <c r="D63" s="94"/>
      <c r="E63" s="93"/>
      <c r="F63" s="85">
        <v>4590</v>
      </c>
      <c r="G63" s="215" t="s">
        <v>152</v>
      </c>
      <c r="H63" s="216"/>
      <c r="I63" s="141"/>
      <c r="J63" s="96">
        <v>200000</v>
      </c>
    </row>
    <row r="64" spans="1:10" ht="12.75" customHeight="1">
      <c r="A64" s="117"/>
      <c r="B64" s="119"/>
      <c r="C64" s="118"/>
      <c r="D64" s="118"/>
      <c r="E64" s="119"/>
      <c r="F64" s="84">
        <v>6050</v>
      </c>
      <c r="G64" s="217" t="s">
        <v>76</v>
      </c>
      <c r="H64" s="218"/>
      <c r="I64" s="127">
        <v>180658</v>
      </c>
      <c r="J64" s="116"/>
    </row>
    <row r="65" spans="1:10" ht="13.5" customHeight="1">
      <c r="A65" s="224">
        <v>750</v>
      </c>
      <c r="B65" s="225"/>
      <c r="C65" s="107"/>
      <c r="D65" s="107"/>
      <c r="E65" s="106"/>
      <c r="F65" s="106"/>
      <c r="G65" s="182" t="s">
        <v>11</v>
      </c>
      <c r="H65" s="234"/>
      <c r="I65" s="129">
        <f>I68+I66</f>
        <v>175888</v>
      </c>
      <c r="J65" s="130">
        <f>J68</f>
        <v>39226</v>
      </c>
    </row>
    <row r="66" spans="1:10" ht="15" customHeight="1">
      <c r="A66" s="114"/>
      <c r="B66" s="115"/>
      <c r="C66" s="208">
        <v>75022</v>
      </c>
      <c r="D66" s="209"/>
      <c r="E66" s="210"/>
      <c r="F66" s="115"/>
      <c r="G66" s="211" t="s">
        <v>130</v>
      </c>
      <c r="H66" s="212"/>
      <c r="I66" s="91">
        <f>I67</f>
        <v>10000</v>
      </c>
      <c r="J66" s="91"/>
    </row>
    <row r="67" spans="1:10" ht="24" customHeight="1">
      <c r="A67" s="92"/>
      <c r="B67" s="93"/>
      <c r="C67" s="94"/>
      <c r="D67" s="94"/>
      <c r="E67" s="93"/>
      <c r="F67" s="85">
        <v>4700</v>
      </c>
      <c r="G67" s="215" t="s">
        <v>131</v>
      </c>
      <c r="H67" s="216"/>
      <c r="I67" s="141">
        <v>10000</v>
      </c>
      <c r="J67" s="96"/>
    </row>
    <row r="68" spans="1:10" ht="15" customHeight="1">
      <c r="A68" s="114"/>
      <c r="B68" s="115"/>
      <c r="C68" s="208">
        <v>75023</v>
      </c>
      <c r="D68" s="209"/>
      <c r="E68" s="210"/>
      <c r="F68" s="115"/>
      <c r="G68" s="211" t="s">
        <v>21</v>
      </c>
      <c r="H68" s="212"/>
      <c r="I68" s="91">
        <f>SUM(I69:I77)</f>
        <v>165888</v>
      </c>
      <c r="J68" s="91">
        <f>SUM(J69:J77)</f>
        <v>39226</v>
      </c>
    </row>
    <row r="69" spans="1:10" ht="12" customHeight="1">
      <c r="A69" s="92"/>
      <c r="B69" s="93"/>
      <c r="C69" s="94"/>
      <c r="D69" s="94"/>
      <c r="E69" s="93"/>
      <c r="F69" s="85">
        <v>4010</v>
      </c>
      <c r="G69" s="215" t="s">
        <v>52</v>
      </c>
      <c r="H69" s="216"/>
      <c r="I69" s="141"/>
      <c r="J69" s="96">
        <v>18126</v>
      </c>
    </row>
    <row r="70" spans="1:10" ht="12" customHeight="1">
      <c r="A70" s="103"/>
      <c r="B70" s="105"/>
      <c r="C70" s="104"/>
      <c r="D70" s="104"/>
      <c r="E70" s="105"/>
      <c r="F70" s="110">
        <v>4110</v>
      </c>
      <c r="G70" s="215" t="s">
        <v>34</v>
      </c>
      <c r="H70" s="216"/>
      <c r="I70" s="158">
        <v>30000</v>
      </c>
      <c r="J70" s="125"/>
    </row>
    <row r="71" spans="1:10" ht="12" customHeight="1">
      <c r="A71" s="103"/>
      <c r="B71" s="105"/>
      <c r="C71" s="104"/>
      <c r="D71" s="104"/>
      <c r="E71" s="105"/>
      <c r="F71" s="110">
        <v>4140</v>
      </c>
      <c r="G71" s="215" t="s">
        <v>126</v>
      </c>
      <c r="H71" s="216"/>
      <c r="I71" s="158">
        <v>14000</v>
      </c>
      <c r="J71" s="125"/>
    </row>
    <row r="72" spans="1:10" ht="12" customHeight="1">
      <c r="A72" s="103"/>
      <c r="B72" s="105"/>
      <c r="C72" s="104"/>
      <c r="D72" s="104"/>
      <c r="E72" s="105"/>
      <c r="F72" s="85">
        <v>4170</v>
      </c>
      <c r="G72" s="215" t="s">
        <v>105</v>
      </c>
      <c r="H72" s="216"/>
      <c r="I72" s="141"/>
      <c r="J72" s="96">
        <v>21100</v>
      </c>
    </row>
    <row r="73" spans="1:10" ht="21.75" customHeight="1">
      <c r="A73" s="103"/>
      <c r="B73" s="105"/>
      <c r="C73" s="104"/>
      <c r="D73" s="104"/>
      <c r="E73" s="105"/>
      <c r="F73" s="110">
        <v>4370</v>
      </c>
      <c r="G73" s="215" t="s">
        <v>127</v>
      </c>
      <c r="H73" s="216"/>
      <c r="I73" s="158">
        <v>33000</v>
      </c>
      <c r="J73" s="125"/>
    </row>
    <row r="74" spans="1:10" ht="12" customHeight="1">
      <c r="A74" s="103"/>
      <c r="B74" s="105"/>
      <c r="C74" s="104"/>
      <c r="D74" s="104"/>
      <c r="E74" s="105"/>
      <c r="F74" s="110">
        <v>4440</v>
      </c>
      <c r="G74" s="215" t="s">
        <v>128</v>
      </c>
      <c r="H74" s="216"/>
      <c r="I74" s="158">
        <v>22826</v>
      </c>
      <c r="J74" s="125"/>
    </row>
    <row r="75" spans="1:10" ht="12" customHeight="1">
      <c r="A75" s="103"/>
      <c r="B75" s="105"/>
      <c r="C75" s="104"/>
      <c r="D75" s="104"/>
      <c r="E75" s="105"/>
      <c r="F75" s="110">
        <v>4610</v>
      </c>
      <c r="G75" s="215" t="s">
        <v>129</v>
      </c>
      <c r="H75" s="216"/>
      <c r="I75" s="158">
        <v>14000</v>
      </c>
      <c r="J75" s="125"/>
    </row>
    <row r="76" spans="1:10" ht="12" customHeight="1">
      <c r="A76" s="103"/>
      <c r="B76" s="105"/>
      <c r="C76" s="104"/>
      <c r="D76" s="104"/>
      <c r="E76" s="105"/>
      <c r="F76" s="110">
        <v>6050</v>
      </c>
      <c r="G76" s="215" t="s">
        <v>76</v>
      </c>
      <c r="H76" s="216"/>
      <c r="I76" s="158">
        <v>37144</v>
      </c>
      <c r="J76" s="125"/>
    </row>
    <row r="77" spans="1:10" ht="12.75" customHeight="1">
      <c r="A77" s="117"/>
      <c r="B77" s="119"/>
      <c r="C77" s="118"/>
      <c r="D77" s="118"/>
      <c r="E77" s="119"/>
      <c r="F77" s="110">
        <v>6060</v>
      </c>
      <c r="G77" s="215" t="s">
        <v>77</v>
      </c>
      <c r="H77" s="216"/>
      <c r="I77" s="159">
        <v>14918</v>
      </c>
      <c r="J77" s="116"/>
    </row>
    <row r="78" spans="1:10" ht="23.25" customHeight="1">
      <c r="A78" s="224">
        <v>754</v>
      </c>
      <c r="B78" s="225"/>
      <c r="C78" s="107"/>
      <c r="D78" s="107"/>
      <c r="E78" s="106"/>
      <c r="F78" s="106"/>
      <c r="G78" s="182" t="s">
        <v>36</v>
      </c>
      <c r="H78" s="234"/>
      <c r="I78" s="129">
        <f>I81+I79+I85</f>
        <v>13187</v>
      </c>
      <c r="J78" s="130">
        <f>J85+J81</f>
        <v>25000</v>
      </c>
    </row>
    <row r="79" spans="1:10" ht="15" customHeight="1">
      <c r="A79" s="114"/>
      <c r="B79" s="115"/>
      <c r="C79" s="208">
        <v>75404</v>
      </c>
      <c r="D79" s="209"/>
      <c r="E79" s="210"/>
      <c r="F79" s="115"/>
      <c r="G79" s="211" t="s">
        <v>124</v>
      </c>
      <c r="H79" s="212"/>
      <c r="I79" s="91">
        <f>SUM(I80:I80)</f>
        <v>3000</v>
      </c>
      <c r="J79" s="113"/>
    </row>
    <row r="80" spans="1:10" ht="15.75" customHeight="1">
      <c r="A80" s="117"/>
      <c r="B80" s="119"/>
      <c r="C80" s="117"/>
      <c r="D80" s="118"/>
      <c r="E80" s="119"/>
      <c r="F80" s="84">
        <v>3000</v>
      </c>
      <c r="G80" s="217" t="s">
        <v>125</v>
      </c>
      <c r="H80" s="218"/>
      <c r="I80" s="159">
        <v>3000</v>
      </c>
      <c r="J80" s="144"/>
    </row>
    <row r="81" spans="1:10" ht="15" customHeight="1">
      <c r="A81" s="114"/>
      <c r="B81" s="115"/>
      <c r="C81" s="208">
        <v>75412</v>
      </c>
      <c r="D81" s="209"/>
      <c r="E81" s="210"/>
      <c r="F81" s="115"/>
      <c r="G81" s="211" t="s">
        <v>37</v>
      </c>
      <c r="H81" s="212"/>
      <c r="I81" s="91">
        <f>SUM(I82:I82)</f>
        <v>9687</v>
      </c>
      <c r="J81" s="113">
        <f>J83+J84</f>
        <v>15000</v>
      </c>
    </row>
    <row r="82" spans="1:10" ht="12" customHeight="1">
      <c r="A82" s="92"/>
      <c r="B82" s="93"/>
      <c r="C82" s="92"/>
      <c r="D82" s="94"/>
      <c r="E82" s="93"/>
      <c r="F82" s="85">
        <v>6060</v>
      </c>
      <c r="G82" s="215" t="s">
        <v>77</v>
      </c>
      <c r="H82" s="216"/>
      <c r="I82" s="172">
        <v>9687</v>
      </c>
      <c r="J82" s="173"/>
    </row>
    <row r="83" spans="1:10" ht="11.25" customHeight="1">
      <c r="A83" s="103"/>
      <c r="B83" s="104"/>
      <c r="C83" s="103"/>
      <c r="D83" s="104"/>
      <c r="E83" s="105"/>
      <c r="F83" s="85">
        <v>4270</v>
      </c>
      <c r="G83" s="215" t="s">
        <v>150</v>
      </c>
      <c r="H83" s="216"/>
      <c r="I83" s="122"/>
      <c r="J83" s="96">
        <v>9000</v>
      </c>
    </row>
    <row r="84" spans="1:10" ht="12.75" customHeight="1">
      <c r="A84" s="103"/>
      <c r="B84" s="104"/>
      <c r="C84" s="103"/>
      <c r="D84" s="104"/>
      <c r="E84" s="105"/>
      <c r="F84" s="84">
        <v>4300</v>
      </c>
      <c r="G84" s="217" t="s">
        <v>38</v>
      </c>
      <c r="H84" s="218"/>
      <c r="I84" s="121"/>
      <c r="J84" s="116">
        <v>6000</v>
      </c>
    </row>
    <row r="85" spans="1:10" ht="16.5" customHeight="1">
      <c r="A85" s="114"/>
      <c r="B85" s="115"/>
      <c r="C85" s="208">
        <v>75421</v>
      </c>
      <c r="D85" s="209"/>
      <c r="E85" s="210"/>
      <c r="F85" s="115"/>
      <c r="G85" s="211" t="s">
        <v>123</v>
      </c>
      <c r="H85" s="212"/>
      <c r="I85" s="91">
        <f>SUM(I86:I86)</f>
        <v>500</v>
      </c>
      <c r="J85" s="113">
        <f>J87</f>
        <v>10000</v>
      </c>
    </row>
    <row r="86" spans="1:10" ht="12" customHeight="1">
      <c r="A86" s="92"/>
      <c r="B86" s="93"/>
      <c r="C86" s="92"/>
      <c r="D86" s="94"/>
      <c r="E86" s="93"/>
      <c r="F86" s="85">
        <v>4210</v>
      </c>
      <c r="G86" s="213" t="s">
        <v>54</v>
      </c>
      <c r="H86" s="214"/>
      <c r="I86" s="172">
        <v>500</v>
      </c>
      <c r="J86" s="173"/>
    </row>
    <row r="87" spans="1:10" ht="12" customHeight="1">
      <c r="A87" s="117"/>
      <c r="B87" s="119"/>
      <c r="C87" s="118"/>
      <c r="D87" s="118"/>
      <c r="E87" s="119"/>
      <c r="F87" s="157">
        <v>4300</v>
      </c>
      <c r="G87" s="217" t="s">
        <v>38</v>
      </c>
      <c r="H87" s="218"/>
      <c r="I87" s="159"/>
      <c r="J87" s="144">
        <v>10000</v>
      </c>
    </row>
    <row r="88" spans="1:10" ht="16.5" customHeight="1">
      <c r="A88" s="235">
        <v>801</v>
      </c>
      <c r="B88" s="236"/>
      <c r="C88" s="75"/>
      <c r="D88" s="75"/>
      <c r="E88" s="76"/>
      <c r="F88" s="76"/>
      <c r="G88" s="193" t="s">
        <v>10</v>
      </c>
      <c r="H88" s="194"/>
      <c r="I88" s="98">
        <f>I89+I110+I96+I102+I105+I113</f>
        <v>292313</v>
      </c>
      <c r="J88" s="98">
        <f>J89+J110+J96+J102+J105+J113</f>
        <v>301953</v>
      </c>
    </row>
    <row r="89" spans="1:10" ht="12" customHeight="1">
      <c r="A89" s="199"/>
      <c r="B89" s="200"/>
      <c r="C89" s="201">
        <v>80101</v>
      </c>
      <c r="D89" s="202"/>
      <c r="E89" s="183"/>
      <c r="F89" s="77"/>
      <c r="G89" s="211" t="s">
        <v>13</v>
      </c>
      <c r="H89" s="212"/>
      <c r="I89" s="91">
        <f>SUM(I90:I95)</f>
        <v>265670</v>
      </c>
      <c r="J89" s="97">
        <f>SUM(J90:J95)</f>
        <v>2500</v>
      </c>
    </row>
    <row r="90" spans="1:10" ht="12" customHeight="1">
      <c r="A90" s="103"/>
      <c r="B90" s="104"/>
      <c r="C90" s="103"/>
      <c r="D90" s="104"/>
      <c r="E90" s="105"/>
      <c r="F90" s="85">
        <v>4140</v>
      </c>
      <c r="G90" s="215" t="s">
        <v>96</v>
      </c>
      <c r="H90" s="216"/>
      <c r="I90" s="122">
        <v>5000</v>
      </c>
      <c r="J90" s="96"/>
    </row>
    <row r="91" spans="1:10" ht="12" customHeight="1">
      <c r="A91" s="103"/>
      <c r="B91" s="104"/>
      <c r="C91" s="103"/>
      <c r="D91" s="104"/>
      <c r="E91" s="105"/>
      <c r="F91" s="110">
        <v>4170</v>
      </c>
      <c r="G91" s="215" t="s">
        <v>51</v>
      </c>
      <c r="H91" s="216"/>
      <c r="I91" s="122"/>
      <c r="J91" s="96">
        <v>2500</v>
      </c>
    </row>
    <row r="92" spans="1:10" ht="12" customHeight="1">
      <c r="A92" s="103"/>
      <c r="B92" s="104"/>
      <c r="C92" s="103"/>
      <c r="D92" s="104"/>
      <c r="E92" s="105"/>
      <c r="F92" s="85">
        <v>4300</v>
      </c>
      <c r="G92" s="215" t="s">
        <v>38</v>
      </c>
      <c r="H92" s="216"/>
      <c r="I92" s="122">
        <v>10000</v>
      </c>
      <c r="J92" s="96"/>
    </row>
    <row r="93" spans="1:10" ht="21.75" customHeight="1">
      <c r="A93" s="103"/>
      <c r="B93" s="104"/>
      <c r="C93" s="103"/>
      <c r="D93" s="104"/>
      <c r="E93" s="105"/>
      <c r="F93" s="85">
        <v>4400</v>
      </c>
      <c r="G93" s="215" t="s">
        <v>106</v>
      </c>
      <c r="H93" s="216"/>
      <c r="I93" s="122">
        <v>140000</v>
      </c>
      <c r="J93" s="96"/>
    </row>
    <row r="94" spans="1:10" ht="12" customHeight="1">
      <c r="A94" s="103"/>
      <c r="B94" s="104"/>
      <c r="C94" s="103"/>
      <c r="D94" s="104"/>
      <c r="E94" s="105"/>
      <c r="F94" s="85">
        <v>4430</v>
      </c>
      <c r="G94" s="213" t="s">
        <v>75</v>
      </c>
      <c r="H94" s="178"/>
      <c r="I94" s="122">
        <v>2000</v>
      </c>
      <c r="J94" s="96"/>
    </row>
    <row r="95" spans="1:10" ht="12" customHeight="1">
      <c r="A95" s="103"/>
      <c r="B95" s="104"/>
      <c r="C95" s="103"/>
      <c r="D95" s="104"/>
      <c r="E95" s="105"/>
      <c r="F95" s="84">
        <v>6060</v>
      </c>
      <c r="G95" s="217" t="s">
        <v>77</v>
      </c>
      <c r="H95" s="218"/>
      <c r="I95" s="121">
        <v>108670</v>
      </c>
      <c r="J95" s="116"/>
    </row>
    <row r="96" spans="1:10" ht="15.75" customHeight="1">
      <c r="A96" s="199"/>
      <c r="B96" s="200"/>
      <c r="C96" s="201">
        <v>80104</v>
      </c>
      <c r="D96" s="202"/>
      <c r="E96" s="183"/>
      <c r="F96" s="77"/>
      <c r="G96" s="211" t="s">
        <v>46</v>
      </c>
      <c r="H96" s="212"/>
      <c r="I96" s="91">
        <f>I98</f>
        <v>10000</v>
      </c>
      <c r="J96" s="97">
        <f>J97</f>
        <v>260000</v>
      </c>
    </row>
    <row r="97" spans="1:10" ht="24.75" customHeight="1">
      <c r="A97" s="103"/>
      <c r="B97" s="104"/>
      <c r="C97" s="103"/>
      <c r="D97" s="104"/>
      <c r="E97" s="105"/>
      <c r="F97" s="85">
        <v>2310</v>
      </c>
      <c r="G97" s="215" t="s">
        <v>64</v>
      </c>
      <c r="H97" s="216"/>
      <c r="I97" s="122"/>
      <c r="J97" s="96">
        <v>260000</v>
      </c>
    </row>
    <row r="98" spans="1:10" ht="22.5" customHeight="1">
      <c r="A98" s="117"/>
      <c r="B98" s="118"/>
      <c r="C98" s="117"/>
      <c r="D98" s="118"/>
      <c r="E98" s="119"/>
      <c r="F98" s="84">
        <v>6060</v>
      </c>
      <c r="G98" s="217" t="s">
        <v>77</v>
      </c>
      <c r="H98" s="218"/>
      <c r="I98" s="121">
        <v>10000</v>
      </c>
      <c r="J98" s="116"/>
    </row>
    <row r="99" spans="1:10" ht="9" customHeight="1">
      <c r="A99" s="104"/>
      <c r="B99" s="104"/>
      <c r="C99" s="104"/>
      <c r="D99" s="104"/>
      <c r="E99" s="104"/>
      <c r="F99" s="174"/>
      <c r="G99" s="175"/>
      <c r="H99" s="175"/>
      <c r="I99" s="176"/>
      <c r="J99" s="177"/>
    </row>
    <row r="100" spans="1:10" ht="14.25" customHeight="1">
      <c r="A100" s="203" t="s">
        <v>14</v>
      </c>
      <c r="B100" s="204"/>
      <c r="C100" s="204"/>
      <c r="D100" s="204"/>
      <c r="E100" s="204"/>
      <c r="F100" s="205"/>
      <c r="G100" s="206" t="s">
        <v>15</v>
      </c>
      <c r="H100" s="207"/>
      <c r="I100" s="197" t="s">
        <v>16</v>
      </c>
      <c r="J100" s="198" t="s">
        <v>17</v>
      </c>
    </row>
    <row r="101" spans="1:10" ht="14.25" customHeight="1">
      <c r="A101" s="220" t="s">
        <v>4</v>
      </c>
      <c r="B101" s="221"/>
      <c r="C101" s="220" t="s">
        <v>18</v>
      </c>
      <c r="D101" s="221"/>
      <c r="E101" s="222"/>
      <c r="F101" s="90" t="s">
        <v>3</v>
      </c>
      <c r="G101" s="195"/>
      <c r="H101" s="196"/>
      <c r="I101" s="197"/>
      <c r="J101" s="198"/>
    </row>
    <row r="102" spans="1:10" ht="14.25" customHeight="1">
      <c r="A102" s="199"/>
      <c r="B102" s="200"/>
      <c r="C102" s="201">
        <v>80110</v>
      </c>
      <c r="D102" s="202"/>
      <c r="E102" s="183"/>
      <c r="F102" s="77"/>
      <c r="G102" s="211" t="s">
        <v>98</v>
      </c>
      <c r="H102" s="212"/>
      <c r="I102" s="91">
        <f>I103+I104</f>
        <v>9000</v>
      </c>
      <c r="J102" s="97"/>
    </row>
    <row r="103" spans="1:10" ht="14.25" customHeight="1">
      <c r="A103" s="103"/>
      <c r="B103" s="104"/>
      <c r="C103" s="103"/>
      <c r="D103" s="104"/>
      <c r="E103" s="105"/>
      <c r="F103" s="85">
        <v>4120</v>
      </c>
      <c r="G103" s="215" t="s">
        <v>47</v>
      </c>
      <c r="H103" s="216"/>
      <c r="I103" s="122">
        <v>5000</v>
      </c>
      <c r="J103" s="96"/>
    </row>
    <row r="104" spans="1:10" ht="14.25" customHeight="1">
      <c r="A104" s="103"/>
      <c r="B104" s="104"/>
      <c r="C104" s="103"/>
      <c r="D104" s="104"/>
      <c r="E104" s="105"/>
      <c r="F104" s="85">
        <v>4170</v>
      </c>
      <c r="G104" s="215" t="s">
        <v>51</v>
      </c>
      <c r="H104" s="216"/>
      <c r="I104" s="163">
        <v>4000</v>
      </c>
      <c r="J104" s="112"/>
    </row>
    <row r="105" spans="1:10" ht="14.25" customHeight="1">
      <c r="A105" s="199"/>
      <c r="B105" s="200"/>
      <c r="C105" s="201">
        <v>80110</v>
      </c>
      <c r="D105" s="202"/>
      <c r="E105" s="183"/>
      <c r="F105" s="77"/>
      <c r="G105" s="211" t="s">
        <v>99</v>
      </c>
      <c r="H105" s="212"/>
      <c r="I105" s="91">
        <f>SUM(I106:I109)</f>
        <v>2143</v>
      </c>
      <c r="J105" s="97">
        <f>SUM(J106:J107)</f>
        <v>2143</v>
      </c>
    </row>
    <row r="106" spans="1:10" ht="14.25" customHeight="1">
      <c r="A106" s="103"/>
      <c r="B106" s="104"/>
      <c r="C106" s="103"/>
      <c r="D106" s="104"/>
      <c r="E106" s="105"/>
      <c r="F106" s="85">
        <v>4179</v>
      </c>
      <c r="G106" s="215" t="s">
        <v>51</v>
      </c>
      <c r="H106" s="216"/>
      <c r="I106" s="122"/>
      <c r="J106" s="96">
        <v>963</v>
      </c>
    </row>
    <row r="107" spans="1:10" ht="14.25" customHeight="1">
      <c r="A107" s="103"/>
      <c r="B107" s="104"/>
      <c r="C107" s="103"/>
      <c r="D107" s="104"/>
      <c r="E107" s="105"/>
      <c r="F107" s="85">
        <v>4219</v>
      </c>
      <c r="G107" s="213" t="s">
        <v>54</v>
      </c>
      <c r="H107" s="214"/>
      <c r="I107" s="122"/>
      <c r="J107" s="96">
        <v>1180</v>
      </c>
    </row>
    <row r="108" spans="1:10" ht="22.5" customHeight="1">
      <c r="A108" s="103"/>
      <c r="B108" s="104"/>
      <c r="C108" s="103"/>
      <c r="D108" s="104"/>
      <c r="E108" s="105"/>
      <c r="F108" s="154">
        <v>4249</v>
      </c>
      <c r="G108" s="179" t="s">
        <v>100</v>
      </c>
      <c r="H108" s="180"/>
      <c r="I108" s="155">
        <v>1790</v>
      </c>
      <c r="J108" s="96"/>
    </row>
    <row r="109" spans="1:10" ht="14.25" customHeight="1">
      <c r="A109" s="103"/>
      <c r="B109" s="104"/>
      <c r="C109" s="103"/>
      <c r="D109" s="104"/>
      <c r="E109" s="105"/>
      <c r="F109" s="85">
        <v>4309</v>
      </c>
      <c r="G109" s="215" t="s">
        <v>38</v>
      </c>
      <c r="H109" s="216"/>
      <c r="I109" s="122">
        <v>353</v>
      </c>
      <c r="J109" s="96"/>
    </row>
    <row r="110" spans="1:10" ht="12.75" customHeight="1">
      <c r="A110" s="199"/>
      <c r="B110" s="200"/>
      <c r="C110" s="201">
        <v>80114</v>
      </c>
      <c r="D110" s="202"/>
      <c r="E110" s="183"/>
      <c r="F110" s="77"/>
      <c r="G110" s="211" t="s">
        <v>70</v>
      </c>
      <c r="H110" s="212"/>
      <c r="I110" s="91">
        <f>I111+I112</f>
        <v>3000</v>
      </c>
      <c r="J110" s="97">
        <f>SUM(J111:J112)</f>
        <v>3300</v>
      </c>
    </row>
    <row r="111" spans="1:10" ht="12.75" customHeight="1">
      <c r="A111" s="103"/>
      <c r="B111" s="104"/>
      <c r="C111" s="186"/>
      <c r="D111" s="187"/>
      <c r="E111" s="105"/>
      <c r="F111" s="110">
        <v>4170</v>
      </c>
      <c r="G111" s="215" t="s">
        <v>51</v>
      </c>
      <c r="H111" s="216"/>
      <c r="I111" s="122"/>
      <c r="J111" s="96">
        <v>3300</v>
      </c>
    </row>
    <row r="112" spans="1:10" ht="12.75" customHeight="1">
      <c r="A112" s="103"/>
      <c r="B112" s="104"/>
      <c r="C112" s="186"/>
      <c r="D112" s="187"/>
      <c r="E112" s="105"/>
      <c r="F112" s="85">
        <v>4430</v>
      </c>
      <c r="G112" s="213" t="s">
        <v>75</v>
      </c>
      <c r="H112" s="178"/>
      <c r="I112" s="122">
        <v>3000</v>
      </c>
      <c r="J112" s="96"/>
    </row>
    <row r="113" spans="1:10" ht="12.75" customHeight="1">
      <c r="A113" s="199"/>
      <c r="B113" s="200"/>
      <c r="C113" s="201">
        <v>80148</v>
      </c>
      <c r="D113" s="202"/>
      <c r="E113" s="183"/>
      <c r="F113" s="77"/>
      <c r="G113" s="211" t="s">
        <v>48</v>
      </c>
      <c r="H113" s="212"/>
      <c r="I113" s="91">
        <f>I116</f>
        <v>2500</v>
      </c>
      <c r="J113" s="97">
        <f>SUM(J114:J116)</f>
        <v>34010</v>
      </c>
    </row>
    <row r="114" spans="1:10" ht="12" customHeight="1">
      <c r="A114" s="103"/>
      <c r="B114" s="104"/>
      <c r="C114" s="226"/>
      <c r="D114" s="227"/>
      <c r="E114" s="105"/>
      <c r="F114" s="85">
        <v>4010</v>
      </c>
      <c r="G114" s="215" t="s">
        <v>52</v>
      </c>
      <c r="H114" s="216"/>
      <c r="I114" s="122"/>
      <c r="J114" s="96">
        <v>30200</v>
      </c>
    </row>
    <row r="115" spans="1:10" ht="12" customHeight="1">
      <c r="A115" s="103"/>
      <c r="B115" s="104"/>
      <c r="C115" s="103"/>
      <c r="D115" s="104"/>
      <c r="E115" s="105"/>
      <c r="F115" s="85">
        <v>4120</v>
      </c>
      <c r="G115" s="215" t="s">
        <v>47</v>
      </c>
      <c r="H115" s="216"/>
      <c r="I115" s="122"/>
      <c r="J115" s="96">
        <v>3810</v>
      </c>
    </row>
    <row r="116" spans="1:10" ht="12" customHeight="1">
      <c r="A116" s="117"/>
      <c r="B116" s="118"/>
      <c r="C116" s="117"/>
      <c r="D116" s="118"/>
      <c r="E116" s="119"/>
      <c r="F116" s="84">
        <v>4170</v>
      </c>
      <c r="G116" s="217" t="s">
        <v>51</v>
      </c>
      <c r="H116" s="218"/>
      <c r="I116" s="121">
        <v>2500</v>
      </c>
      <c r="J116" s="116"/>
    </row>
    <row r="117" spans="1:10" ht="15.75" customHeight="1">
      <c r="A117" s="235">
        <v>852</v>
      </c>
      <c r="B117" s="236"/>
      <c r="C117" s="75"/>
      <c r="D117" s="75"/>
      <c r="E117" s="76"/>
      <c r="F117" s="76"/>
      <c r="G117" s="193" t="s">
        <v>72</v>
      </c>
      <c r="H117" s="194"/>
      <c r="I117" s="98">
        <f>I118+I121+I132+I135+I138+I140+I144+I171</f>
        <v>410137</v>
      </c>
      <c r="J117" s="98">
        <f>J118+J121+J132+J135+J138+J140+J144+J171</f>
        <v>128137</v>
      </c>
    </row>
    <row r="118" spans="1:10" ht="15" customHeight="1">
      <c r="A118" s="199"/>
      <c r="B118" s="200"/>
      <c r="C118" s="201">
        <v>85201</v>
      </c>
      <c r="D118" s="202"/>
      <c r="E118" s="183"/>
      <c r="F118" s="77"/>
      <c r="G118" s="184" t="s">
        <v>141</v>
      </c>
      <c r="H118" s="185"/>
      <c r="I118" s="135">
        <f>SUM(I119:I120)</f>
        <v>3600</v>
      </c>
      <c r="J118" s="135"/>
    </row>
    <row r="119" spans="1:10" ht="12" customHeight="1">
      <c r="A119" s="103"/>
      <c r="B119" s="104"/>
      <c r="C119" s="103"/>
      <c r="D119" s="104"/>
      <c r="E119" s="105"/>
      <c r="F119" s="145">
        <v>4210</v>
      </c>
      <c r="G119" s="213" t="s">
        <v>54</v>
      </c>
      <c r="H119" s="214"/>
      <c r="I119" s="156">
        <v>2600</v>
      </c>
      <c r="J119" s="96"/>
    </row>
    <row r="120" spans="1:10" ht="12" customHeight="1">
      <c r="A120" s="103"/>
      <c r="B120" s="104"/>
      <c r="C120" s="103"/>
      <c r="D120" s="104"/>
      <c r="E120" s="105"/>
      <c r="F120" s="157">
        <v>4300</v>
      </c>
      <c r="G120" s="217" t="s">
        <v>38</v>
      </c>
      <c r="H120" s="218"/>
      <c r="I120" s="156">
        <v>1000</v>
      </c>
      <c r="J120" s="96"/>
    </row>
    <row r="121" spans="1:10" ht="36.75" customHeight="1">
      <c r="A121" s="199"/>
      <c r="B121" s="200"/>
      <c r="C121" s="201">
        <v>85212</v>
      </c>
      <c r="D121" s="202"/>
      <c r="E121" s="183"/>
      <c r="F121" s="77"/>
      <c r="G121" s="184" t="s">
        <v>82</v>
      </c>
      <c r="H121" s="185"/>
      <c r="I121" s="135">
        <f>SUM(I122:I131)</f>
        <v>243629</v>
      </c>
      <c r="J121" s="135">
        <f>SUM(J122:J131)</f>
        <v>66929</v>
      </c>
    </row>
    <row r="122" spans="1:10" ht="12" customHeight="1">
      <c r="A122" s="92"/>
      <c r="B122" s="94"/>
      <c r="C122" s="92"/>
      <c r="D122" s="94"/>
      <c r="E122" s="93"/>
      <c r="F122" s="145">
        <v>3110</v>
      </c>
      <c r="G122" s="215" t="s">
        <v>134</v>
      </c>
      <c r="H122" s="219"/>
      <c r="I122" s="156">
        <v>200000</v>
      </c>
      <c r="J122" s="96"/>
    </row>
    <row r="123" spans="1:10" ht="12" customHeight="1">
      <c r="A123" s="103"/>
      <c r="B123" s="104"/>
      <c r="C123" s="103"/>
      <c r="D123" s="104"/>
      <c r="E123" s="105"/>
      <c r="F123" s="145">
        <v>3110</v>
      </c>
      <c r="G123" s="215" t="s">
        <v>135</v>
      </c>
      <c r="H123" s="219"/>
      <c r="I123" s="156"/>
      <c r="J123" s="96">
        <v>43429</v>
      </c>
    </row>
    <row r="124" spans="1:10" ht="12" customHeight="1">
      <c r="A124" s="103"/>
      <c r="B124" s="104"/>
      <c r="C124" s="103"/>
      <c r="D124" s="104"/>
      <c r="E124" s="105"/>
      <c r="F124" s="145">
        <v>4010</v>
      </c>
      <c r="G124" s="215" t="s">
        <v>136</v>
      </c>
      <c r="H124" s="216"/>
      <c r="I124" s="156">
        <v>13000</v>
      </c>
      <c r="J124" s="96"/>
    </row>
    <row r="125" spans="1:10" ht="12" customHeight="1">
      <c r="A125" s="103"/>
      <c r="B125" s="104"/>
      <c r="C125" s="103"/>
      <c r="D125" s="104"/>
      <c r="E125" s="105"/>
      <c r="F125" s="145">
        <v>4010</v>
      </c>
      <c r="G125" s="215" t="s">
        <v>143</v>
      </c>
      <c r="H125" s="216"/>
      <c r="I125" s="156"/>
      <c r="J125" s="96">
        <v>10000</v>
      </c>
    </row>
    <row r="126" spans="1:10" ht="12" customHeight="1">
      <c r="A126" s="103"/>
      <c r="B126" s="104"/>
      <c r="C126" s="103"/>
      <c r="D126" s="104"/>
      <c r="E126" s="105"/>
      <c r="F126" s="145">
        <v>4110</v>
      </c>
      <c r="G126" s="215" t="s">
        <v>137</v>
      </c>
      <c r="H126" s="216"/>
      <c r="I126" s="156">
        <v>20007</v>
      </c>
      <c r="J126" s="96"/>
    </row>
    <row r="127" spans="1:10" ht="12" customHeight="1">
      <c r="A127" s="103"/>
      <c r="B127" s="104"/>
      <c r="C127" s="103"/>
      <c r="D127" s="104"/>
      <c r="E127" s="105"/>
      <c r="F127" s="145">
        <v>4110</v>
      </c>
      <c r="G127" s="215" t="s">
        <v>144</v>
      </c>
      <c r="H127" s="216"/>
      <c r="I127" s="156"/>
      <c r="J127" s="96">
        <v>8000</v>
      </c>
    </row>
    <row r="128" spans="1:10" ht="12.75" customHeight="1">
      <c r="A128" s="103"/>
      <c r="B128" s="104"/>
      <c r="C128" s="103"/>
      <c r="D128" s="104"/>
      <c r="E128" s="105"/>
      <c r="F128" s="85">
        <v>4120</v>
      </c>
      <c r="G128" s="215" t="s">
        <v>139</v>
      </c>
      <c r="H128" s="219"/>
      <c r="I128" s="156"/>
      <c r="J128" s="96">
        <v>500</v>
      </c>
    </row>
    <row r="129" spans="1:10" ht="12.75" customHeight="1">
      <c r="A129" s="103"/>
      <c r="B129" s="104"/>
      <c r="C129" s="103"/>
      <c r="D129" s="104"/>
      <c r="E129" s="105"/>
      <c r="F129" s="145">
        <v>4270</v>
      </c>
      <c r="G129" s="215" t="s">
        <v>140</v>
      </c>
      <c r="H129" s="216"/>
      <c r="I129" s="156">
        <v>200</v>
      </c>
      <c r="J129" s="96"/>
    </row>
    <row r="130" spans="1:10" ht="12.75" customHeight="1">
      <c r="A130" s="103"/>
      <c r="B130" s="104"/>
      <c r="C130" s="103"/>
      <c r="D130" s="104"/>
      <c r="E130" s="105"/>
      <c r="F130" s="145">
        <v>4300</v>
      </c>
      <c r="G130" s="215" t="s">
        <v>138</v>
      </c>
      <c r="H130" s="216"/>
      <c r="I130" s="156">
        <v>10422</v>
      </c>
      <c r="J130" s="96"/>
    </row>
    <row r="131" spans="1:10" ht="12.75" customHeight="1">
      <c r="A131" s="117"/>
      <c r="B131" s="118"/>
      <c r="C131" s="117"/>
      <c r="D131" s="118"/>
      <c r="E131" s="119"/>
      <c r="F131" s="157">
        <v>4300</v>
      </c>
      <c r="G131" s="217" t="s">
        <v>145</v>
      </c>
      <c r="H131" s="218"/>
      <c r="I131" s="147"/>
      <c r="J131" s="116">
        <v>5000</v>
      </c>
    </row>
    <row r="132" spans="1:10" ht="21.75" customHeight="1">
      <c r="A132" s="199"/>
      <c r="B132" s="200"/>
      <c r="C132" s="201">
        <v>85214</v>
      </c>
      <c r="D132" s="202"/>
      <c r="E132" s="183"/>
      <c r="F132" s="77"/>
      <c r="G132" s="184" t="s">
        <v>104</v>
      </c>
      <c r="H132" s="185"/>
      <c r="I132" s="135">
        <f>I133+I134</f>
        <v>93000</v>
      </c>
      <c r="J132" s="135"/>
    </row>
    <row r="133" spans="1:10" ht="12.75" customHeight="1">
      <c r="A133" s="92"/>
      <c r="B133" s="94"/>
      <c r="C133" s="92"/>
      <c r="D133" s="94"/>
      <c r="E133" s="93"/>
      <c r="F133" s="145">
        <v>3110</v>
      </c>
      <c r="G133" s="188" t="s">
        <v>53</v>
      </c>
      <c r="H133" s="189"/>
      <c r="I133" s="156">
        <v>87000</v>
      </c>
      <c r="J133" s="96"/>
    </row>
    <row r="134" spans="1:10" ht="12.75" customHeight="1">
      <c r="A134" s="103"/>
      <c r="B134" s="104"/>
      <c r="C134" s="103"/>
      <c r="D134" s="104"/>
      <c r="E134" s="105"/>
      <c r="F134" s="157">
        <v>4330</v>
      </c>
      <c r="G134" s="190" t="s">
        <v>146</v>
      </c>
      <c r="H134" s="191"/>
      <c r="I134" s="147">
        <v>6000</v>
      </c>
      <c r="J134" s="116"/>
    </row>
    <row r="135" spans="1:10" ht="12.75" customHeight="1">
      <c r="A135" s="199"/>
      <c r="B135" s="200"/>
      <c r="C135" s="201">
        <v>85215</v>
      </c>
      <c r="D135" s="202"/>
      <c r="E135" s="183"/>
      <c r="F135" s="77"/>
      <c r="G135" s="184" t="s">
        <v>147</v>
      </c>
      <c r="H135" s="185"/>
      <c r="I135" s="135">
        <f>I136+I137</f>
        <v>6400</v>
      </c>
      <c r="J135" s="135"/>
    </row>
    <row r="136" spans="1:10" ht="12.75" customHeight="1">
      <c r="A136" s="92"/>
      <c r="B136" s="94"/>
      <c r="C136" s="92"/>
      <c r="D136" s="94"/>
      <c r="E136" s="93"/>
      <c r="F136" s="145">
        <v>3110</v>
      </c>
      <c r="G136" s="188" t="s">
        <v>53</v>
      </c>
      <c r="H136" s="189"/>
      <c r="I136" s="156">
        <v>4000</v>
      </c>
      <c r="J136" s="96"/>
    </row>
    <row r="137" spans="1:10" ht="12.75" customHeight="1">
      <c r="A137" s="103"/>
      <c r="B137" s="104"/>
      <c r="C137" s="103"/>
      <c r="D137" s="104"/>
      <c r="E137" s="105"/>
      <c r="F137" s="157">
        <v>4300</v>
      </c>
      <c r="G137" s="217" t="s">
        <v>38</v>
      </c>
      <c r="H137" s="218"/>
      <c r="I137" s="147">
        <v>2400</v>
      </c>
      <c r="J137" s="116"/>
    </row>
    <row r="138" spans="1:10" ht="14.25" customHeight="1">
      <c r="A138" s="199"/>
      <c r="B138" s="200"/>
      <c r="C138" s="201">
        <v>85219</v>
      </c>
      <c r="D138" s="202"/>
      <c r="E138" s="183"/>
      <c r="F138" s="77"/>
      <c r="G138" s="184" t="s">
        <v>84</v>
      </c>
      <c r="H138" s="185"/>
      <c r="I138" s="97"/>
      <c r="J138" s="97">
        <f>J139</f>
        <v>5000</v>
      </c>
    </row>
    <row r="139" spans="1:10" ht="12.75" customHeight="1">
      <c r="A139" s="92"/>
      <c r="B139" s="94"/>
      <c r="C139" s="92"/>
      <c r="D139" s="94"/>
      <c r="E139" s="93"/>
      <c r="F139" s="82">
        <v>4210</v>
      </c>
      <c r="G139" s="213" t="s">
        <v>54</v>
      </c>
      <c r="H139" s="214"/>
      <c r="I139" s="147"/>
      <c r="J139" s="96">
        <v>5000</v>
      </c>
    </row>
    <row r="140" spans="1:10" ht="12.75" customHeight="1">
      <c r="A140" s="199"/>
      <c r="B140" s="200"/>
      <c r="C140" s="201">
        <v>85219</v>
      </c>
      <c r="D140" s="202"/>
      <c r="E140" s="183"/>
      <c r="F140" s="77"/>
      <c r="G140" s="211" t="s">
        <v>148</v>
      </c>
      <c r="H140" s="212"/>
      <c r="I140" s="91">
        <f>SUM(I141:I143)</f>
        <v>7300</v>
      </c>
      <c r="J140" s="91"/>
    </row>
    <row r="141" spans="1:10" ht="12.75" customHeight="1">
      <c r="A141" s="103"/>
      <c r="B141" s="104"/>
      <c r="C141" s="186"/>
      <c r="D141" s="187"/>
      <c r="E141" s="105"/>
      <c r="F141" s="145">
        <v>3020</v>
      </c>
      <c r="G141" s="215" t="s">
        <v>142</v>
      </c>
      <c r="H141" s="219"/>
      <c r="I141" s="122">
        <v>5300</v>
      </c>
      <c r="J141" s="96"/>
    </row>
    <row r="142" spans="1:10" ht="12.75" customHeight="1">
      <c r="A142" s="103"/>
      <c r="B142" s="104"/>
      <c r="C142" s="186"/>
      <c r="D142" s="187"/>
      <c r="E142" s="105"/>
      <c r="F142" s="85">
        <v>4410</v>
      </c>
      <c r="G142" s="215" t="s">
        <v>149</v>
      </c>
      <c r="H142" s="216"/>
      <c r="I142" s="122">
        <v>1000</v>
      </c>
      <c r="J142" s="96"/>
    </row>
    <row r="143" spans="1:10" ht="24.75" customHeight="1">
      <c r="A143" s="103"/>
      <c r="B143" s="104"/>
      <c r="C143" s="186"/>
      <c r="D143" s="187"/>
      <c r="E143" s="105"/>
      <c r="F143" s="85">
        <v>4700</v>
      </c>
      <c r="G143" s="215" t="s">
        <v>131</v>
      </c>
      <c r="H143" s="216"/>
      <c r="I143" s="122">
        <v>1000</v>
      </c>
      <c r="J143" s="96"/>
    </row>
    <row r="144" spans="1:10" ht="13.5" customHeight="1">
      <c r="A144" s="199"/>
      <c r="B144" s="200"/>
      <c r="C144" s="201">
        <v>85219</v>
      </c>
      <c r="D144" s="202"/>
      <c r="E144" s="183"/>
      <c r="F144" s="77"/>
      <c r="G144" s="211" t="s">
        <v>97</v>
      </c>
      <c r="H144" s="212"/>
      <c r="I144" s="91"/>
      <c r="J144" s="91">
        <f>SUM(J145:J170)</f>
        <v>56208</v>
      </c>
    </row>
    <row r="145" spans="1:10" ht="12" customHeight="1">
      <c r="A145" s="103"/>
      <c r="B145" s="104"/>
      <c r="C145" s="186"/>
      <c r="D145" s="187"/>
      <c r="E145" s="105"/>
      <c r="F145" s="85">
        <v>3119</v>
      </c>
      <c r="G145" s="213" t="s">
        <v>53</v>
      </c>
      <c r="H145" s="178"/>
      <c r="I145" s="122"/>
      <c r="J145" s="96">
        <v>7500</v>
      </c>
    </row>
    <row r="146" spans="1:10" ht="12" customHeight="1">
      <c r="A146" s="103"/>
      <c r="B146" s="104"/>
      <c r="C146" s="186"/>
      <c r="D146" s="187"/>
      <c r="E146" s="105"/>
      <c r="F146" s="85">
        <v>4018</v>
      </c>
      <c r="G146" s="215" t="s">
        <v>52</v>
      </c>
      <c r="H146" s="216"/>
      <c r="I146" s="122"/>
      <c r="J146" s="96">
        <v>10601</v>
      </c>
    </row>
    <row r="147" spans="1:10" ht="12" customHeight="1">
      <c r="A147" s="103"/>
      <c r="B147" s="104"/>
      <c r="C147" s="186"/>
      <c r="D147" s="187"/>
      <c r="E147" s="105"/>
      <c r="F147" s="85">
        <v>4019</v>
      </c>
      <c r="G147" s="215" t="s">
        <v>52</v>
      </c>
      <c r="H147" s="216"/>
      <c r="I147" s="122"/>
      <c r="J147" s="96">
        <v>1871</v>
      </c>
    </row>
    <row r="148" spans="1:10" ht="12" customHeight="1">
      <c r="A148" s="103"/>
      <c r="B148" s="104"/>
      <c r="C148" s="186"/>
      <c r="D148" s="187"/>
      <c r="E148" s="105"/>
      <c r="F148" s="85">
        <v>4118</v>
      </c>
      <c r="G148" s="215" t="s">
        <v>34</v>
      </c>
      <c r="H148" s="216"/>
      <c r="I148" s="122"/>
      <c r="J148" s="96">
        <v>2172</v>
      </c>
    </row>
    <row r="149" spans="1:10" ht="12" customHeight="1">
      <c r="A149" s="103"/>
      <c r="B149" s="104"/>
      <c r="C149" s="103"/>
      <c r="D149" s="104"/>
      <c r="E149" s="105"/>
      <c r="F149" s="85">
        <v>4119</v>
      </c>
      <c r="G149" s="215" t="s">
        <v>34</v>
      </c>
      <c r="H149" s="216"/>
      <c r="I149" s="122"/>
      <c r="J149" s="96">
        <v>383</v>
      </c>
    </row>
    <row r="150" spans="1:10" ht="12" customHeight="1">
      <c r="A150" s="103"/>
      <c r="B150" s="104"/>
      <c r="C150" s="103"/>
      <c r="D150" s="104"/>
      <c r="E150" s="105"/>
      <c r="F150" s="85">
        <v>4128</v>
      </c>
      <c r="G150" s="215" t="s">
        <v>47</v>
      </c>
      <c r="H150" s="216"/>
      <c r="I150" s="122"/>
      <c r="J150" s="96">
        <v>345</v>
      </c>
    </row>
    <row r="151" spans="1:10" ht="12" customHeight="1">
      <c r="A151" s="103"/>
      <c r="B151" s="104"/>
      <c r="C151" s="103"/>
      <c r="D151" s="104"/>
      <c r="E151" s="105"/>
      <c r="F151" s="85">
        <v>4129</v>
      </c>
      <c r="G151" s="215" t="s">
        <v>47</v>
      </c>
      <c r="H151" s="216"/>
      <c r="I151" s="122"/>
      <c r="J151" s="96">
        <v>61</v>
      </c>
    </row>
    <row r="152" spans="1:10" ht="12" customHeight="1">
      <c r="A152" s="103"/>
      <c r="B152" s="104"/>
      <c r="C152" s="103"/>
      <c r="D152" s="104"/>
      <c r="E152" s="105"/>
      <c r="F152" s="85">
        <v>4178</v>
      </c>
      <c r="G152" s="215" t="s">
        <v>51</v>
      </c>
      <c r="H152" s="216"/>
      <c r="I152" s="122"/>
      <c r="J152" s="96">
        <v>13185</v>
      </c>
    </row>
    <row r="153" spans="1:10" ht="12" customHeight="1">
      <c r="A153" s="103"/>
      <c r="B153" s="104"/>
      <c r="C153" s="103"/>
      <c r="D153" s="104"/>
      <c r="E153" s="105"/>
      <c r="F153" s="85">
        <v>4179</v>
      </c>
      <c r="G153" s="215" t="s">
        <v>51</v>
      </c>
      <c r="H153" s="216"/>
      <c r="I153" s="122"/>
      <c r="J153" s="96">
        <v>2326</v>
      </c>
    </row>
    <row r="154" spans="1:10" ht="12" customHeight="1">
      <c r="A154" s="103"/>
      <c r="B154" s="104"/>
      <c r="C154" s="103"/>
      <c r="D154" s="104"/>
      <c r="E154" s="105"/>
      <c r="F154" s="85">
        <v>4218</v>
      </c>
      <c r="G154" s="213" t="s">
        <v>54</v>
      </c>
      <c r="H154" s="214"/>
      <c r="I154" s="122"/>
      <c r="J154" s="96">
        <v>1176</v>
      </c>
    </row>
    <row r="155" spans="1:10" ht="12" customHeight="1">
      <c r="A155" s="117"/>
      <c r="B155" s="118"/>
      <c r="C155" s="117"/>
      <c r="D155" s="118"/>
      <c r="E155" s="119"/>
      <c r="F155" s="84">
        <v>4219</v>
      </c>
      <c r="G155" s="268" t="s">
        <v>54</v>
      </c>
      <c r="H155" s="269"/>
      <c r="I155" s="121"/>
      <c r="J155" s="116">
        <v>208</v>
      </c>
    </row>
    <row r="156" spans="1:10" ht="12" customHeight="1">
      <c r="A156" s="153"/>
      <c r="B156" s="153"/>
      <c r="C156" s="153"/>
      <c r="D156" s="153"/>
      <c r="E156" s="153"/>
      <c r="F156" s="161"/>
      <c r="G156" s="168"/>
      <c r="H156" s="168"/>
      <c r="I156" s="167"/>
      <c r="J156" s="162"/>
    </row>
    <row r="157" spans="1:10" ht="12" customHeight="1">
      <c r="A157" s="104"/>
      <c r="B157" s="104"/>
      <c r="C157" s="104"/>
      <c r="D157" s="104"/>
      <c r="E157" s="104"/>
      <c r="F157" s="174"/>
      <c r="G157" s="350"/>
      <c r="H157" s="350"/>
      <c r="I157" s="176"/>
      <c r="J157" s="177"/>
    </row>
    <row r="158" spans="1:10" ht="12" customHeight="1">
      <c r="A158" s="118"/>
      <c r="B158" s="118"/>
      <c r="C158" s="118"/>
      <c r="D158" s="118"/>
      <c r="E158" s="118"/>
      <c r="F158" s="164"/>
      <c r="G158" s="169"/>
      <c r="H158" s="169"/>
      <c r="I158" s="165"/>
      <c r="J158" s="160"/>
    </row>
    <row r="159" spans="1:10" ht="12" customHeight="1">
      <c r="A159" s="203" t="s">
        <v>14</v>
      </c>
      <c r="B159" s="204"/>
      <c r="C159" s="204"/>
      <c r="D159" s="204"/>
      <c r="E159" s="204"/>
      <c r="F159" s="205"/>
      <c r="G159" s="206" t="s">
        <v>15</v>
      </c>
      <c r="H159" s="207"/>
      <c r="I159" s="197" t="s">
        <v>16</v>
      </c>
      <c r="J159" s="198" t="s">
        <v>17</v>
      </c>
    </row>
    <row r="160" spans="1:10" ht="12" customHeight="1">
      <c r="A160" s="220" t="s">
        <v>4</v>
      </c>
      <c r="B160" s="221"/>
      <c r="C160" s="220" t="s">
        <v>18</v>
      </c>
      <c r="D160" s="221"/>
      <c r="E160" s="222"/>
      <c r="F160" s="90" t="s">
        <v>3</v>
      </c>
      <c r="G160" s="195"/>
      <c r="H160" s="196"/>
      <c r="I160" s="197"/>
      <c r="J160" s="198"/>
    </row>
    <row r="161" spans="1:10" ht="12" customHeight="1">
      <c r="A161" s="103"/>
      <c r="B161" s="104"/>
      <c r="C161" s="103"/>
      <c r="D161" s="104"/>
      <c r="E161" s="105"/>
      <c r="F161" s="85">
        <v>4288</v>
      </c>
      <c r="G161" s="213" t="s">
        <v>73</v>
      </c>
      <c r="H161" s="214"/>
      <c r="I161" s="132"/>
      <c r="J161" s="96">
        <v>459</v>
      </c>
    </row>
    <row r="162" spans="1:10" ht="12" customHeight="1">
      <c r="A162" s="103"/>
      <c r="B162" s="104"/>
      <c r="C162" s="103"/>
      <c r="D162" s="104"/>
      <c r="E162" s="105"/>
      <c r="F162" s="85">
        <v>4289</v>
      </c>
      <c r="G162" s="213" t="s">
        <v>73</v>
      </c>
      <c r="H162" s="214"/>
      <c r="I162" s="142"/>
      <c r="J162" s="125">
        <v>81</v>
      </c>
    </row>
    <row r="163" spans="1:10" ht="12" customHeight="1">
      <c r="A163" s="103"/>
      <c r="B163" s="104"/>
      <c r="C163" s="103"/>
      <c r="D163" s="104"/>
      <c r="E163" s="105"/>
      <c r="F163" s="85">
        <v>4308</v>
      </c>
      <c r="G163" s="213" t="s">
        <v>38</v>
      </c>
      <c r="H163" s="214"/>
      <c r="I163" s="142"/>
      <c r="J163" s="125">
        <v>8831</v>
      </c>
    </row>
    <row r="164" spans="1:10" ht="12" customHeight="1">
      <c r="A164" s="103"/>
      <c r="B164" s="104"/>
      <c r="C164" s="103"/>
      <c r="D164" s="104"/>
      <c r="E164" s="105"/>
      <c r="F164" s="85">
        <v>4309</v>
      </c>
      <c r="G164" s="213" t="s">
        <v>38</v>
      </c>
      <c r="H164" s="214"/>
      <c r="I164" s="142"/>
      <c r="J164" s="125">
        <v>1559</v>
      </c>
    </row>
    <row r="165" spans="1:10" ht="12" customHeight="1">
      <c r="A165" s="103"/>
      <c r="B165" s="104"/>
      <c r="C165" s="103"/>
      <c r="D165" s="104"/>
      <c r="E165" s="105"/>
      <c r="F165" s="123">
        <v>4368</v>
      </c>
      <c r="G165" s="213" t="s">
        <v>74</v>
      </c>
      <c r="H165" s="178"/>
      <c r="I165" s="124"/>
      <c r="J165" s="125">
        <v>255</v>
      </c>
    </row>
    <row r="166" spans="1:10" ht="12" customHeight="1">
      <c r="A166" s="103"/>
      <c r="B166" s="104"/>
      <c r="C166" s="103"/>
      <c r="D166" s="104"/>
      <c r="E166" s="105"/>
      <c r="F166" s="123">
        <v>4369</v>
      </c>
      <c r="G166" s="213" t="s">
        <v>74</v>
      </c>
      <c r="H166" s="178"/>
      <c r="I166" s="124"/>
      <c r="J166" s="125">
        <v>45</v>
      </c>
    </row>
    <row r="167" spans="1:10" ht="12" customHeight="1">
      <c r="A167" s="103"/>
      <c r="B167" s="104"/>
      <c r="C167" s="103"/>
      <c r="D167" s="104"/>
      <c r="E167" s="105"/>
      <c r="F167" s="85">
        <v>4438</v>
      </c>
      <c r="G167" s="213" t="s">
        <v>75</v>
      </c>
      <c r="H167" s="178"/>
      <c r="I167" s="122"/>
      <c r="J167" s="96">
        <v>255</v>
      </c>
    </row>
    <row r="168" spans="1:10" ht="12" customHeight="1">
      <c r="A168" s="103"/>
      <c r="B168" s="104"/>
      <c r="C168" s="103"/>
      <c r="D168" s="104"/>
      <c r="E168" s="105"/>
      <c r="F168" s="85">
        <v>4439</v>
      </c>
      <c r="G168" s="213" t="s">
        <v>75</v>
      </c>
      <c r="H168" s="178"/>
      <c r="I168" s="122"/>
      <c r="J168" s="96">
        <v>45</v>
      </c>
    </row>
    <row r="169" spans="1:10" ht="20.25" customHeight="1">
      <c r="A169" s="103"/>
      <c r="B169" s="104"/>
      <c r="C169" s="103"/>
      <c r="D169" s="104"/>
      <c r="E169" s="105"/>
      <c r="F169" s="85">
        <v>6068</v>
      </c>
      <c r="G169" s="215" t="s">
        <v>77</v>
      </c>
      <c r="H169" s="216"/>
      <c r="I169" s="122"/>
      <c r="J169" s="96">
        <v>4123</v>
      </c>
    </row>
    <row r="170" spans="1:10" ht="22.5" customHeight="1">
      <c r="A170" s="103"/>
      <c r="B170" s="104"/>
      <c r="C170" s="103"/>
      <c r="D170" s="104"/>
      <c r="E170" s="105"/>
      <c r="F170" s="84">
        <v>6069</v>
      </c>
      <c r="G170" s="217" t="s">
        <v>77</v>
      </c>
      <c r="H170" s="218"/>
      <c r="I170" s="121"/>
      <c r="J170" s="96">
        <v>727</v>
      </c>
    </row>
    <row r="171" spans="1:10" ht="14.25" customHeight="1">
      <c r="A171" s="199"/>
      <c r="B171" s="200"/>
      <c r="C171" s="201">
        <v>85295</v>
      </c>
      <c r="D171" s="202"/>
      <c r="E171" s="183"/>
      <c r="F171" s="77"/>
      <c r="G171" s="211" t="s">
        <v>65</v>
      </c>
      <c r="H171" s="212"/>
      <c r="I171" s="91">
        <f>SUM(I172:I190)</f>
        <v>56208</v>
      </c>
      <c r="J171" s="91"/>
    </row>
    <row r="172" spans="1:10" ht="13.5" customHeight="1">
      <c r="A172" s="103"/>
      <c r="B172" s="104"/>
      <c r="C172" s="186"/>
      <c r="D172" s="187"/>
      <c r="E172" s="105"/>
      <c r="F172" s="85">
        <v>3119</v>
      </c>
      <c r="G172" s="213" t="s">
        <v>53</v>
      </c>
      <c r="H172" s="178"/>
      <c r="I172" s="96">
        <v>7500</v>
      </c>
      <c r="J172" s="96"/>
    </row>
    <row r="173" spans="1:10" ht="13.5" customHeight="1">
      <c r="A173" s="103"/>
      <c r="B173" s="104"/>
      <c r="C173" s="186"/>
      <c r="D173" s="187"/>
      <c r="E173" s="105"/>
      <c r="F173" s="85">
        <v>4018</v>
      </c>
      <c r="G173" s="215" t="s">
        <v>52</v>
      </c>
      <c r="H173" s="216"/>
      <c r="I173" s="96">
        <v>10601</v>
      </c>
      <c r="J173" s="96"/>
    </row>
    <row r="174" spans="1:10" ht="13.5" customHeight="1">
      <c r="A174" s="103"/>
      <c r="B174" s="104"/>
      <c r="C174" s="186"/>
      <c r="D174" s="187"/>
      <c r="E174" s="105"/>
      <c r="F174" s="85">
        <v>4019</v>
      </c>
      <c r="G174" s="215" t="s">
        <v>52</v>
      </c>
      <c r="H174" s="216"/>
      <c r="I174" s="96">
        <v>1871</v>
      </c>
      <c r="J174" s="96"/>
    </row>
    <row r="175" spans="1:10" ht="12.75" customHeight="1">
      <c r="A175" s="103"/>
      <c r="B175" s="104"/>
      <c r="C175" s="186"/>
      <c r="D175" s="187"/>
      <c r="E175" s="105"/>
      <c r="F175" s="85">
        <v>4118</v>
      </c>
      <c r="G175" s="215" t="s">
        <v>34</v>
      </c>
      <c r="H175" s="216"/>
      <c r="I175" s="96">
        <v>2172</v>
      </c>
      <c r="J175" s="96"/>
    </row>
    <row r="176" spans="1:10" ht="13.5" customHeight="1">
      <c r="A176" s="103"/>
      <c r="B176" s="104"/>
      <c r="C176" s="103"/>
      <c r="D176" s="104"/>
      <c r="E176" s="105"/>
      <c r="F176" s="85">
        <v>4119</v>
      </c>
      <c r="G176" s="215" t="s">
        <v>34</v>
      </c>
      <c r="H176" s="216"/>
      <c r="I176" s="96">
        <v>383</v>
      </c>
      <c r="J176" s="96"/>
    </row>
    <row r="177" spans="1:10" ht="13.5" customHeight="1">
      <c r="A177" s="103"/>
      <c r="B177" s="104"/>
      <c r="C177" s="103"/>
      <c r="D177" s="104"/>
      <c r="E177" s="105"/>
      <c r="F177" s="85">
        <v>4128</v>
      </c>
      <c r="G177" s="215" t="s">
        <v>47</v>
      </c>
      <c r="H177" s="216"/>
      <c r="I177" s="96">
        <v>345</v>
      </c>
      <c r="J177" s="96"/>
    </row>
    <row r="178" spans="1:10" ht="12.75" customHeight="1">
      <c r="A178" s="103"/>
      <c r="B178" s="104"/>
      <c r="C178" s="103"/>
      <c r="D178" s="104"/>
      <c r="E178" s="105"/>
      <c r="F178" s="123">
        <v>4129</v>
      </c>
      <c r="G178" s="254" t="s">
        <v>47</v>
      </c>
      <c r="H178" s="255"/>
      <c r="I178" s="125">
        <v>61</v>
      </c>
      <c r="J178" s="125"/>
    </row>
    <row r="179" spans="1:10" ht="14.25" customHeight="1">
      <c r="A179" s="103"/>
      <c r="B179" s="104"/>
      <c r="C179" s="103"/>
      <c r="D179" s="104"/>
      <c r="E179" s="105"/>
      <c r="F179" s="85">
        <v>4178</v>
      </c>
      <c r="G179" s="215" t="s">
        <v>51</v>
      </c>
      <c r="H179" s="216"/>
      <c r="I179" s="96">
        <v>13185</v>
      </c>
      <c r="J179" s="125"/>
    </row>
    <row r="180" spans="1:10" ht="13.5" customHeight="1">
      <c r="A180" s="103"/>
      <c r="B180" s="104"/>
      <c r="C180" s="103"/>
      <c r="D180" s="104"/>
      <c r="E180" s="105"/>
      <c r="F180" s="85">
        <v>4179</v>
      </c>
      <c r="G180" s="215" t="s">
        <v>51</v>
      </c>
      <c r="H180" s="216"/>
      <c r="I180" s="96">
        <v>2326</v>
      </c>
      <c r="J180" s="96"/>
    </row>
    <row r="181" spans="1:10" ht="14.25" customHeight="1">
      <c r="A181" s="103"/>
      <c r="B181" s="104"/>
      <c r="C181" s="103"/>
      <c r="D181" s="104"/>
      <c r="E181" s="105"/>
      <c r="F181" s="85">
        <v>4218</v>
      </c>
      <c r="G181" s="213" t="s">
        <v>54</v>
      </c>
      <c r="H181" s="214"/>
      <c r="I181" s="120">
        <v>5299</v>
      </c>
      <c r="J181" s="96"/>
    </row>
    <row r="182" spans="1:10" ht="14.25" customHeight="1">
      <c r="A182" s="103"/>
      <c r="B182" s="104"/>
      <c r="C182" s="103"/>
      <c r="D182" s="104"/>
      <c r="E182" s="105"/>
      <c r="F182" s="85">
        <v>4219</v>
      </c>
      <c r="G182" s="213" t="s">
        <v>54</v>
      </c>
      <c r="H182" s="214"/>
      <c r="I182" s="120">
        <v>935</v>
      </c>
      <c r="J182" s="96"/>
    </row>
    <row r="183" spans="1:10" ht="14.25" customHeight="1">
      <c r="A183" s="103"/>
      <c r="B183" s="104"/>
      <c r="C183" s="103"/>
      <c r="D183" s="104"/>
      <c r="E183" s="105"/>
      <c r="F183" s="85">
        <v>4288</v>
      </c>
      <c r="G183" s="213" t="s">
        <v>73</v>
      </c>
      <c r="H183" s="214"/>
      <c r="I183" s="120">
        <v>459</v>
      </c>
      <c r="J183" s="96"/>
    </row>
    <row r="184" spans="1:10" ht="14.25" customHeight="1">
      <c r="A184" s="103"/>
      <c r="B184" s="104"/>
      <c r="C184" s="103"/>
      <c r="D184" s="104"/>
      <c r="E184" s="105"/>
      <c r="F184" s="85">
        <v>4289</v>
      </c>
      <c r="G184" s="213" t="s">
        <v>73</v>
      </c>
      <c r="H184" s="214"/>
      <c r="I184" s="136">
        <v>81</v>
      </c>
      <c r="J184" s="96"/>
    </row>
    <row r="185" spans="1:10" ht="14.25" customHeight="1">
      <c r="A185" s="103"/>
      <c r="B185" s="104"/>
      <c r="C185" s="103"/>
      <c r="D185" s="104"/>
      <c r="E185" s="105"/>
      <c r="F185" s="85">
        <v>4308</v>
      </c>
      <c r="G185" s="213" t="s">
        <v>38</v>
      </c>
      <c r="H185" s="214"/>
      <c r="I185" s="136">
        <v>8831</v>
      </c>
      <c r="J185" s="96"/>
    </row>
    <row r="186" spans="1:10" ht="14.25" customHeight="1">
      <c r="A186" s="103"/>
      <c r="B186" s="104"/>
      <c r="C186" s="103"/>
      <c r="D186" s="104"/>
      <c r="E186" s="105"/>
      <c r="F186" s="85">
        <v>4309</v>
      </c>
      <c r="G186" s="213" t="s">
        <v>38</v>
      </c>
      <c r="H186" s="214"/>
      <c r="I186" s="120">
        <v>1559</v>
      </c>
      <c r="J186" s="96"/>
    </row>
    <row r="187" spans="1:10" ht="14.25" customHeight="1">
      <c r="A187" s="103"/>
      <c r="B187" s="104"/>
      <c r="C187" s="103"/>
      <c r="D187" s="104"/>
      <c r="E187" s="105"/>
      <c r="F187" s="123">
        <v>4368</v>
      </c>
      <c r="G187" s="213" t="s">
        <v>74</v>
      </c>
      <c r="H187" s="178"/>
      <c r="I187" s="125">
        <v>255</v>
      </c>
      <c r="J187" s="96"/>
    </row>
    <row r="188" spans="1:10" ht="14.25" customHeight="1">
      <c r="A188" s="103"/>
      <c r="B188" s="104"/>
      <c r="C188" s="103"/>
      <c r="D188" s="104"/>
      <c r="E188" s="105"/>
      <c r="F188" s="123">
        <v>4369</v>
      </c>
      <c r="G188" s="213" t="s">
        <v>74</v>
      </c>
      <c r="H188" s="178"/>
      <c r="I188" s="125">
        <v>45</v>
      </c>
      <c r="J188" s="96"/>
    </row>
    <row r="189" spans="1:10" ht="14.25" customHeight="1">
      <c r="A189" s="103"/>
      <c r="B189" s="104"/>
      <c r="C189" s="103"/>
      <c r="D189" s="104"/>
      <c r="E189" s="105"/>
      <c r="F189" s="85">
        <v>4438</v>
      </c>
      <c r="G189" s="213" t="s">
        <v>75</v>
      </c>
      <c r="H189" s="178"/>
      <c r="I189" s="96">
        <v>255</v>
      </c>
      <c r="J189" s="125"/>
    </row>
    <row r="190" spans="1:10" ht="14.25" customHeight="1">
      <c r="A190" s="117"/>
      <c r="B190" s="118"/>
      <c r="C190" s="117"/>
      <c r="D190" s="118"/>
      <c r="E190" s="119"/>
      <c r="F190" s="84">
        <v>4439</v>
      </c>
      <c r="G190" s="268" t="s">
        <v>75</v>
      </c>
      <c r="H190" s="270"/>
      <c r="I190" s="116">
        <v>45</v>
      </c>
      <c r="J190" s="116"/>
    </row>
    <row r="191" spans="1:10" ht="14.25" customHeight="1">
      <c r="A191" s="235">
        <v>854</v>
      </c>
      <c r="B191" s="236"/>
      <c r="C191" s="75"/>
      <c r="D191" s="75"/>
      <c r="E191" s="76"/>
      <c r="F191" s="76"/>
      <c r="G191" s="193" t="s">
        <v>44</v>
      </c>
      <c r="H191" s="194"/>
      <c r="I191" s="130"/>
      <c r="J191" s="130">
        <f>J192</f>
        <v>2387</v>
      </c>
    </row>
    <row r="192" spans="1:10" ht="14.25" customHeight="1">
      <c r="A192" s="199"/>
      <c r="B192" s="200"/>
      <c r="C192" s="201">
        <v>85415</v>
      </c>
      <c r="D192" s="202"/>
      <c r="E192" s="183"/>
      <c r="F192" s="77"/>
      <c r="G192" s="211" t="s">
        <v>86</v>
      </c>
      <c r="H192" s="192"/>
      <c r="I192" s="91"/>
      <c r="J192" s="97">
        <f>J193</f>
        <v>2387</v>
      </c>
    </row>
    <row r="193" spans="1:10" ht="12" customHeight="1">
      <c r="A193" s="92"/>
      <c r="B193" s="94"/>
      <c r="C193" s="226"/>
      <c r="D193" s="227"/>
      <c r="E193" s="93"/>
      <c r="F193" s="123">
        <v>4210</v>
      </c>
      <c r="G193" s="240" t="s">
        <v>54</v>
      </c>
      <c r="H193" s="241"/>
      <c r="I193" s="142"/>
      <c r="J193" s="125">
        <v>2387</v>
      </c>
    </row>
    <row r="194" spans="1:10" ht="27" customHeight="1">
      <c r="A194" s="224">
        <v>900</v>
      </c>
      <c r="B194" s="225"/>
      <c r="C194" s="107"/>
      <c r="D194" s="107"/>
      <c r="E194" s="106"/>
      <c r="F194" s="106"/>
      <c r="G194" s="182" t="s">
        <v>60</v>
      </c>
      <c r="H194" s="234"/>
      <c r="I194" s="129">
        <f>I197</f>
        <v>83760</v>
      </c>
      <c r="J194" s="130">
        <f>J195</f>
        <v>36000</v>
      </c>
    </row>
    <row r="195" spans="1:10" ht="15.75" customHeight="1">
      <c r="A195" s="114"/>
      <c r="B195" s="115"/>
      <c r="C195" s="208">
        <v>90004</v>
      </c>
      <c r="D195" s="209"/>
      <c r="E195" s="210"/>
      <c r="F195" s="115"/>
      <c r="G195" s="211" t="s">
        <v>151</v>
      </c>
      <c r="H195" s="212"/>
      <c r="I195" s="91"/>
      <c r="J195" s="113">
        <f>J196</f>
        <v>36000</v>
      </c>
    </row>
    <row r="196" spans="1:10" ht="15" customHeight="1">
      <c r="A196" s="117"/>
      <c r="B196" s="119"/>
      <c r="C196" s="118"/>
      <c r="D196" s="118"/>
      <c r="E196" s="119"/>
      <c r="F196" s="110">
        <v>4300</v>
      </c>
      <c r="G196" s="213" t="s">
        <v>38</v>
      </c>
      <c r="H196" s="214"/>
      <c r="I196" s="127"/>
      <c r="J196" s="116">
        <v>36000</v>
      </c>
    </row>
    <row r="197" spans="1:10" ht="12" customHeight="1">
      <c r="A197" s="114"/>
      <c r="B197" s="115"/>
      <c r="C197" s="208">
        <v>90015</v>
      </c>
      <c r="D197" s="209"/>
      <c r="E197" s="210"/>
      <c r="F197" s="115"/>
      <c r="G197" s="211" t="s">
        <v>101</v>
      </c>
      <c r="H197" s="212"/>
      <c r="I197" s="91">
        <f>I198</f>
        <v>83760</v>
      </c>
      <c r="J197" s="113"/>
    </row>
    <row r="198" spans="1:10" ht="12" customHeight="1">
      <c r="A198" s="117"/>
      <c r="B198" s="119"/>
      <c r="C198" s="118"/>
      <c r="D198" s="118"/>
      <c r="E198" s="119"/>
      <c r="F198" s="110">
        <v>6050</v>
      </c>
      <c r="G198" s="215" t="s">
        <v>76</v>
      </c>
      <c r="H198" s="216"/>
      <c r="I198" s="127">
        <v>83760</v>
      </c>
      <c r="J198" s="116"/>
    </row>
    <row r="199" spans="1:10" ht="12" customHeight="1">
      <c r="A199" s="224">
        <v>921</v>
      </c>
      <c r="B199" s="225"/>
      <c r="C199" s="107"/>
      <c r="D199" s="107"/>
      <c r="E199" s="106"/>
      <c r="F199" s="106"/>
      <c r="G199" s="182" t="s">
        <v>102</v>
      </c>
      <c r="H199" s="234"/>
      <c r="I199" s="129">
        <f>I203</f>
        <v>50000</v>
      </c>
      <c r="J199" s="130">
        <f>J200</f>
        <v>49280</v>
      </c>
    </row>
    <row r="200" spans="1:10" ht="12" customHeight="1">
      <c r="A200" s="114"/>
      <c r="B200" s="115"/>
      <c r="C200" s="208">
        <v>92109</v>
      </c>
      <c r="D200" s="209"/>
      <c r="E200" s="210"/>
      <c r="F200" s="115"/>
      <c r="G200" s="211" t="s">
        <v>103</v>
      </c>
      <c r="H200" s="212"/>
      <c r="I200" s="91"/>
      <c r="J200" s="113">
        <f>J201+J202</f>
        <v>49280</v>
      </c>
    </row>
    <row r="201" spans="1:10" ht="23.25" customHeight="1">
      <c r="A201" s="92"/>
      <c r="B201" s="93"/>
      <c r="C201" s="94"/>
      <c r="D201" s="94"/>
      <c r="E201" s="93"/>
      <c r="F201" s="110">
        <v>2480</v>
      </c>
      <c r="G201" s="215" t="s">
        <v>108</v>
      </c>
      <c r="H201" s="216"/>
      <c r="I201" s="141"/>
      <c r="J201" s="96">
        <v>20000</v>
      </c>
    </row>
    <row r="202" spans="1:10" ht="12" customHeight="1">
      <c r="A202" s="117"/>
      <c r="B202" s="119"/>
      <c r="C202" s="118"/>
      <c r="D202" s="118"/>
      <c r="E202" s="119"/>
      <c r="F202" s="110">
        <v>6050</v>
      </c>
      <c r="G202" s="215" t="s">
        <v>76</v>
      </c>
      <c r="H202" s="216"/>
      <c r="I202" s="127"/>
      <c r="J202" s="116">
        <v>29280</v>
      </c>
    </row>
    <row r="203" spans="1:10" ht="12" customHeight="1">
      <c r="A203" s="114"/>
      <c r="B203" s="115"/>
      <c r="C203" s="208">
        <v>92116</v>
      </c>
      <c r="D203" s="209"/>
      <c r="E203" s="210"/>
      <c r="F203" s="115"/>
      <c r="G203" s="211" t="s">
        <v>107</v>
      </c>
      <c r="H203" s="212"/>
      <c r="I203" s="91">
        <f>I204</f>
        <v>50000</v>
      </c>
      <c r="J203" s="113"/>
    </row>
    <row r="204" spans="1:10" ht="24.75" customHeight="1">
      <c r="A204" s="117"/>
      <c r="B204" s="119"/>
      <c r="C204" s="118"/>
      <c r="D204" s="118"/>
      <c r="E204" s="119"/>
      <c r="F204" s="110">
        <v>2480</v>
      </c>
      <c r="G204" s="215" t="s">
        <v>108</v>
      </c>
      <c r="H204" s="216"/>
      <c r="I204" s="127">
        <v>50000</v>
      </c>
      <c r="J204" s="116"/>
    </row>
    <row r="205" spans="1:10" ht="13.5" customHeight="1">
      <c r="A205" s="235">
        <v>926</v>
      </c>
      <c r="B205" s="236"/>
      <c r="C205" s="75"/>
      <c r="D205" s="75"/>
      <c r="E205" s="76"/>
      <c r="F205" s="76"/>
      <c r="G205" s="193" t="s">
        <v>50</v>
      </c>
      <c r="H205" s="194"/>
      <c r="I205" s="130">
        <f>I206</f>
        <v>4000</v>
      </c>
      <c r="J205" s="130">
        <f>J206</f>
        <v>8000</v>
      </c>
    </row>
    <row r="206" spans="1:10" ht="13.5" customHeight="1">
      <c r="A206" s="199"/>
      <c r="B206" s="200"/>
      <c r="C206" s="201">
        <v>92605</v>
      </c>
      <c r="D206" s="202"/>
      <c r="E206" s="183"/>
      <c r="F206" s="77"/>
      <c r="G206" s="211" t="s">
        <v>49</v>
      </c>
      <c r="H206" s="212"/>
      <c r="I206" s="91">
        <f>I208</f>
        <v>4000</v>
      </c>
      <c r="J206" s="97">
        <f>SUM(J207:J208)</f>
        <v>8000</v>
      </c>
    </row>
    <row r="207" spans="1:10" ht="13.5" customHeight="1">
      <c r="A207" s="103"/>
      <c r="B207" s="104"/>
      <c r="C207" s="226"/>
      <c r="D207" s="227"/>
      <c r="E207" s="93"/>
      <c r="F207" s="85">
        <v>4010</v>
      </c>
      <c r="G207" s="215" t="s">
        <v>52</v>
      </c>
      <c r="H207" s="216"/>
      <c r="I207" s="122"/>
      <c r="J207" s="120">
        <v>8000</v>
      </c>
    </row>
    <row r="208" spans="1:10" ht="13.5" customHeight="1">
      <c r="A208" s="103"/>
      <c r="B208" s="104"/>
      <c r="C208" s="103"/>
      <c r="D208" s="104"/>
      <c r="E208" s="105"/>
      <c r="F208" s="85">
        <v>4170</v>
      </c>
      <c r="G208" s="215" t="s">
        <v>51</v>
      </c>
      <c r="H208" s="216"/>
      <c r="I208" s="122">
        <v>4000</v>
      </c>
      <c r="J208" s="120"/>
    </row>
    <row r="209" spans="1:13" ht="12.75" customHeight="1">
      <c r="A209" s="238" t="s">
        <v>31</v>
      </c>
      <c r="B209" s="239"/>
      <c r="C209" s="239"/>
      <c r="D209" s="239"/>
      <c r="E209" s="239"/>
      <c r="F209" s="239"/>
      <c r="G209" s="239"/>
      <c r="H209" s="236"/>
      <c r="I209" s="95">
        <f>I205+I191+I117+I88+I78+I65+I61+I53+I50+I194+I199</f>
        <v>3154748</v>
      </c>
      <c r="J209" s="95">
        <f>J205+J191+J117+J88+J78+J65+J61+J53+J50+J194+J199</f>
        <v>822135</v>
      </c>
      <c r="M209" s="81"/>
    </row>
    <row r="210" spans="1:10" ht="12.75" customHeight="1">
      <c r="A210" s="101"/>
      <c r="B210" s="101"/>
      <c r="C210" s="101"/>
      <c r="D210" s="101"/>
      <c r="E210" s="101"/>
      <c r="F210" s="101"/>
      <c r="G210" s="101"/>
      <c r="H210" s="101"/>
      <c r="I210" s="102"/>
      <c r="J210" s="102"/>
    </row>
    <row r="211" spans="1:10" ht="12.75" customHeight="1">
      <c r="A211" s="101"/>
      <c r="B211" s="101"/>
      <c r="C211" s="101"/>
      <c r="D211" s="101"/>
      <c r="E211" s="101"/>
      <c r="F211" s="101"/>
      <c r="G211" s="101"/>
      <c r="H211" s="101"/>
      <c r="I211" s="102"/>
      <c r="J211" s="102"/>
    </row>
    <row r="212" spans="1:10" ht="12.75" customHeight="1">
      <c r="A212" s="101"/>
      <c r="B212" s="101"/>
      <c r="C212" s="101"/>
      <c r="D212" s="101"/>
      <c r="E212" s="101"/>
      <c r="F212" s="101"/>
      <c r="G212" s="101"/>
      <c r="H212" s="101"/>
      <c r="I212" s="102"/>
      <c r="J212" s="102"/>
    </row>
    <row r="213" spans="1:10" ht="12.75" customHeight="1">
      <c r="A213" s="101"/>
      <c r="B213" s="101"/>
      <c r="C213" s="101"/>
      <c r="D213" s="101"/>
      <c r="E213" s="101"/>
      <c r="F213" s="101"/>
      <c r="G213" s="101"/>
      <c r="H213" s="101"/>
      <c r="I213" s="102"/>
      <c r="J213" s="102"/>
    </row>
    <row r="214" spans="1:10" ht="12.75" customHeight="1">
      <c r="A214" s="101"/>
      <c r="B214" s="101"/>
      <c r="C214" s="101"/>
      <c r="D214" s="101"/>
      <c r="E214" s="101"/>
      <c r="F214" s="101"/>
      <c r="G214" s="101"/>
      <c r="H214" s="101"/>
      <c r="I214" s="102"/>
      <c r="J214" s="102"/>
    </row>
    <row r="215" spans="1:10" ht="12.75" customHeight="1">
      <c r="A215" s="101"/>
      <c r="B215" s="101"/>
      <c r="C215" s="101"/>
      <c r="D215" s="101"/>
      <c r="E215" s="101"/>
      <c r="F215" s="101"/>
      <c r="G215" s="101"/>
      <c r="H215" s="101"/>
      <c r="I215" s="102"/>
      <c r="J215" s="102"/>
    </row>
    <row r="216" spans="1:10" ht="12.75" customHeight="1">
      <c r="A216" s="101"/>
      <c r="B216" s="101"/>
      <c r="C216" s="101"/>
      <c r="D216" s="101"/>
      <c r="E216" s="101"/>
      <c r="F216" s="101"/>
      <c r="G216" s="101"/>
      <c r="H216" s="101"/>
      <c r="I216" s="102"/>
      <c r="J216" s="102"/>
    </row>
    <row r="217" spans="1:10" ht="12.75" customHeight="1">
      <c r="A217" s="101"/>
      <c r="B217" s="101"/>
      <c r="C217" s="101"/>
      <c r="D217" s="101"/>
      <c r="E217" s="101"/>
      <c r="F217" s="101"/>
      <c r="G217" s="101"/>
      <c r="H217" s="101"/>
      <c r="I217" s="102"/>
      <c r="J217" s="102"/>
    </row>
    <row r="218" spans="1:11" ht="12.75" customHeight="1">
      <c r="A218" s="248" t="s">
        <v>111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81"/>
    </row>
    <row r="219" spans="1:11" ht="6.7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81"/>
    </row>
    <row r="220" spans="1:10" ht="13.5" customHeight="1">
      <c r="A220" s="108" t="s">
        <v>26</v>
      </c>
      <c r="B220" s="237" t="s">
        <v>20</v>
      </c>
      <c r="C220" s="237"/>
      <c r="D220" s="237"/>
      <c r="E220" s="237"/>
      <c r="F220" s="237"/>
      <c r="G220" s="237"/>
      <c r="H220" s="237"/>
      <c r="I220" s="237"/>
      <c r="J220" s="237"/>
    </row>
    <row r="221" spans="1:10" ht="13.5" customHeight="1">
      <c r="A221" s="108" t="s">
        <v>27</v>
      </c>
      <c r="B221" s="99" t="s">
        <v>24</v>
      </c>
      <c r="C221" s="99"/>
      <c r="D221" s="99"/>
      <c r="E221" s="99"/>
      <c r="F221" s="99"/>
      <c r="G221" s="99"/>
      <c r="H221" s="99"/>
      <c r="I221" s="99"/>
      <c r="J221" s="99"/>
    </row>
    <row r="222" spans="1:10" ht="13.5" customHeight="1">
      <c r="A222" s="108"/>
      <c r="B222" s="237" t="s">
        <v>25</v>
      </c>
      <c r="C222" s="237"/>
      <c r="D222" s="237"/>
      <c r="E222" s="237"/>
      <c r="F222" s="237"/>
      <c r="G222" s="99"/>
      <c r="H222" s="99"/>
      <c r="I222" s="99"/>
      <c r="J222" s="99"/>
    </row>
    <row r="223" spans="1:10" ht="13.5" customHeight="1">
      <c r="A223" s="108" t="s">
        <v>42</v>
      </c>
      <c r="B223" s="237" t="s">
        <v>112</v>
      </c>
      <c r="C223" s="237"/>
      <c r="D223" s="237"/>
      <c r="E223" s="237"/>
      <c r="F223" s="237"/>
      <c r="G223" s="237"/>
      <c r="H223" s="237"/>
      <c r="I223" s="237"/>
      <c r="J223" s="237"/>
    </row>
    <row r="224" spans="1:10" ht="13.5" customHeight="1">
      <c r="A224" s="143"/>
      <c r="B224" s="237" t="s">
        <v>113</v>
      </c>
      <c r="C224" s="237"/>
      <c r="D224" s="237"/>
      <c r="E224" s="237"/>
      <c r="F224" s="237"/>
      <c r="G224" s="237"/>
      <c r="H224" s="237"/>
      <c r="I224" s="237"/>
      <c r="J224" s="237"/>
    </row>
    <row r="225" spans="1:10" ht="13.5" customHeight="1">
      <c r="A225" s="143"/>
      <c r="B225" s="237" t="s">
        <v>114</v>
      </c>
      <c r="C225" s="237"/>
      <c r="D225" s="237"/>
      <c r="E225" s="237"/>
      <c r="F225" s="237"/>
      <c r="G225" s="237"/>
      <c r="H225" s="237"/>
      <c r="I225" s="237"/>
      <c r="J225" s="237"/>
    </row>
    <row r="226" spans="1:10" ht="13.5" customHeight="1">
      <c r="A226" s="108" t="s">
        <v>115</v>
      </c>
      <c r="B226" s="237" t="s">
        <v>112</v>
      </c>
      <c r="C226" s="237"/>
      <c r="D226" s="237"/>
      <c r="E226" s="237"/>
      <c r="F226" s="237"/>
      <c r="G226" s="237"/>
      <c r="H226" s="237"/>
      <c r="I226" s="237"/>
      <c r="J226" s="237"/>
    </row>
    <row r="227" spans="1:10" ht="13.5" customHeight="1">
      <c r="A227" s="143"/>
      <c r="B227" s="237" t="s">
        <v>116</v>
      </c>
      <c r="C227" s="237"/>
      <c r="D227" s="237"/>
      <c r="E227" s="237"/>
      <c r="F227" s="237"/>
      <c r="G227" s="237"/>
      <c r="H227" s="237"/>
      <c r="I227" s="237"/>
      <c r="J227" s="237"/>
    </row>
    <row r="228" spans="1:10" ht="13.5" customHeight="1">
      <c r="A228" s="143"/>
      <c r="B228" s="237" t="s">
        <v>117</v>
      </c>
      <c r="C228" s="237"/>
      <c r="D228" s="237"/>
      <c r="E228" s="237"/>
      <c r="F228" s="237"/>
      <c r="G228" s="237"/>
      <c r="H228" s="237"/>
      <c r="I228" s="237"/>
      <c r="J228" s="237"/>
    </row>
    <row r="229" spans="1:10" ht="13.5" customHeight="1">
      <c r="A229" s="108" t="s">
        <v>118</v>
      </c>
      <c r="B229" s="237" t="s">
        <v>40</v>
      </c>
      <c r="C229" s="237"/>
      <c r="D229" s="237"/>
      <c r="E229" s="237"/>
      <c r="F229" s="237"/>
      <c r="G229" s="237"/>
      <c r="H229" s="237"/>
      <c r="I229" s="237"/>
      <c r="J229" s="237"/>
    </row>
    <row r="230" spans="1:10" ht="13.5" customHeight="1">
      <c r="A230" s="143"/>
      <c r="B230" s="237" t="s">
        <v>41</v>
      </c>
      <c r="C230" s="237"/>
      <c r="D230" s="237"/>
      <c r="E230" s="237"/>
      <c r="F230" s="237"/>
      <c r="G230" s="237"/>
      <c r="H230" s="237"/>
      <c r="I230" s="237"/>
      <c r="J230" s="237"/>
    </row>
    <row r="231" spans="1:10" ht="10.5" customHeight="1">
      <c r="A231" s="78"/>
      <c r="B231" s="99"/>
      <c r="C231" s="99"/>
      <c r="D231" s="99"/>
      <c r="E231" s="99"/>
      <c r="F231" s="99"/>
      <c r="G231" s="99"/>
      <c r="H231" s="99"/>
      <c r="I231" s="99"/>
      <c r="J231" s="99"/>
    </row>
    <row r="232" spans="1:10" ht="12.75" customHeight="1">
      <c r="A232" s="244" t="s">
        <v>119</v>
      </c>
      <c r="B232" s="244"/>
      <c r="C232" s="244"/>
      <c r="D232" s="244"/>
      <c r="E232" s="244"/>
      <c r="F232" s="244"/>
      <c r="G232" s="244"/>
      <c r="H232" s="244"/>
      <c r="I232" s="244"/>
      <c r="J232" s="244"/>
    </row>
    <row r="233" spans="1:10" ht="6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</row>
    <row r="234" spans="1:10" ht="24.75" customHeight="1">
      <c r="A234" s="243" t="s">
        <v>43</v>
      </c>
      <c r="B234" s="247"/>
      <c r="C234" s="247"/>
      <c r="D234" s="247"/>
      <c r="E234" s="247"/>
      <c r="F234" s="247"/>
      <c r="G234" s="247"/>
      <c r="H234" s="247"/>
      <c r="I234" s="247"/>
      <c r="J234" s="247"/>
    </row>
    <row r="235" spans="1:10" ht="10.5" customHeight="1">
      <c r="A235" s="109"/>
      <c r="B235" s="83"/>
      <c r="C235" s="83"/>
      <c r="D235" s="83"/>
      <c r="E235" s="83"/>
      <c r="F235" s="83"/>
      <c r="G235" s="83"/>
      <c r="H235" s="83"/>
      <c r="I235" s="83"/>
      <c r="J235" s="83"/>
    </row>
    <row r="236" spans="1:10" ht="12" customHeight="1">
      <c r="A236" s="246" t="s">
        <v>120</v>
      </c>
      <c r="B236" s="246"/>
      <c r="C236" s="246"/>
      <c r="D236" s="246"/>
      <c r="E236" s="246"/>
      <c r="F236" s="246"/>
      <c r="G236" s="246"/>
      <c r="H236" s="246"/>
      <c r="I236" s="246"/>
      <c r="J236" s="246"/>
    </row>
    <row r="237" spans="1:10" ht="6" customHeight="1">
      <c r="A237" s="83"/>
      <c r="B237" s="126"/>
      <c r="C237" s="126"/>
      <c r="D237" s="126"/>
      <c r="E237" s="126"/>
      <c r="F237" s="126"/>
      <c r="G237" s="126"/>
      <c r="H237" s="126"/>
      <c r="I237" s="126"/>
      <c r="J237" s="126"/>
    </row>
    <row r="238" spans="1:10" ht="15" customHeight="1">
      <c r="A238" s="243" t="s">
        <v>71</v>
      </c>
      <c r="B238" s="243"/>
      <c r="C238" s="243"/>
      <c r="D238" s="243"/>
      <c r="E238" s="243"/>
      <c r="F238" s="243"/>
      <c r="G238" s="243"/>
      <c r="H238" s="243"/>
      <c r="I238" s="243"/>
      <c r="J238" s="243"/>
    </row>
    <row r="239" spans="1:10" ht="15" customHeight="1">
      <c r="A239" s="243" t="s">
        <v>121</v>
      </c>
      <c r="B239" s="243"/>
      <c r="C239" s="243"/>
      <c r="D239" s="243"/>
      <c r="E239" s="243"/>
      <c r="F239" s="243"/>
      <c r="G239" s="243"/>
      <c r="H239" s="243"/>
      <c r="I239" s="243"/>
      <c r="J239" s="243"/>
    </row>
    <row r="240" spans="1:10" ht="12" customHeight="1">
      <c r="A240" s="109"/>
      <c r="B240" s="83"/>
      <c r="C240" s="83"/>
      <c r="D240" s="83"/>
      <c r="E240" s="83"/>
      <c r="F240" s="83"/>
      <c r="G240" s="83"/>
      <c r="H240" s="83"/>
      <c r="I240" s="83"/>
      <c r="J240" s="83"/>
    </row>
    <row r="241" spans="1:10" ht="15" customHeight="1">
      <c r="A241" s="242" t="s">
        <v>122</v>
      </c>
      <c r="B241" s="242"/>
      <c r="C241" s="242"/>
      <c r="D241" s="242"/>
      <c r="E241" s="242"/>
      <c r="F241" s="242"/>
      <c r="G241" s="242"/>
      <c r="H241" s="242"/>
      <c r="I241" s="242"/>
      <c r="J241" s="242"/>
    </row>
    <row r="242" spans="1:10" ht="7.5" customHeight="1">
      <c r="A242" s="109"/>
      <c r="B242" s="83"/>
      <c r="C242" s="83"/>
      <c r="D242" s="83"/>
      <c r="E242" s="83"/>
      <c r="F242" s="83"/>
      <c r="G242" s="83"/>
      <c r="H242" s="83"/>
      <c r="I242" s="83"/>
      <c r="J242" s="83"/>
    </row>
    <row r="243" spans="1:10" ht="13.5" customHeight="1">
      <c r="A243" s="245" t="s">
        <v>0</v>
      </c>
      <c r="B243" s="245"/>
      <c r="C243" s="245"/>
      <c r="D243" s="245"/>
      <c r="E243" s="245"/>
      <c r="F243" s="245"/>
      <c r="G243" s="245"/>
      <c r="H243" s="245"/>
      <c r="I243" s="245"/>
      <c r="J243" s="245"/>
    </row>
    <row r="244" spans="1:10" ht="12" customHeight="1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</row>
    <row r="245" spans="1:10" ht="12.75" customHeight="1">
      <c r="A245" s="242" t="s">
        <v>22</v>
      </c>
      <c r="B245" s="242"/>
      <c r="C245" s="242"/>
      <c r="D245" s="242"/>
      <c r="E245" s="242"/>
      <c r="F245" s="242"/>
      <c r="G245" s="242"/>
      <c r="H245" s="242"/>
      <c r="I245" s="242"/>
      <c r="J245" s="242"/>
    </row>
    <row r="246" spans="1:10" ht="6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1:10" ht="24" customHeight="1">
      <c r="A247" s="245" t="s">
        <v>2</v>
      </c>
      <c r="B247" s="245"/>
      <c r="C247" s="245"/>
      <c r="D247" s="245"/>
      <c r="E247" s="245"/>
      <c r="F247" s="245"/>
      <c r="G247" s="245"/>
      <c r="H247" s="245"/>
      <c r="I247" s="245"/>
      <c r="J247" s="245"/>
    </row>
    <row r="248" spans="1:10" ht="12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</row>
    <row r="249" spans="1:10" ht="12.75" customHeight="1">
      <c r="A249" s="242" t="s">
        <v>23</v>
      </c>
      <c r="B249" s="242"/>
      <c r="C249" s="242"/>
      <c r="D249" s="242"/>
      <c r="E249" s="242"/>
      <c r="F249" s="242"/>
      <c r="G249" s="242"/>
      <c r="H249" s="242"/>
      <c r="I249" s="242"/>
      <c r="J249" s="242"/>
    </row>
    <row r="250" spans="1:10" ht="7.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1:10" ht="13.5" customHeight="1">
      <c r="A251" s="245" t="s">
        <v>1</v>
      </c>
      <c r="B251" s="245"/>
      <c r="C251" s="245"/>
      <c r="D251" s="245"/>
      <c r="E251" s="245"/>
      <c r="F251" s="245"/>
      <c r="G251" s="245"/>
      <c r="H251" s="245"/>
      <c r="I251" s="245"/>
      <c r="J251" s="245"/>
    </row>
    <row r="252" spans="1:10" ht="12.75">
      <c r="A252" s="79"/>
      <c r="B252" s="79"/>
      <c r="C252" s="79"/>
      <c r="D252" s="79"/>
      <c r="E252" s="79"/>
      <c r="F252" s="79"/>
      <c r="G252" s="79"/>
      <c r="H252" s="79"/>
      <c r="I252" s="79"/>
      <c r="J252" s="79"/>
    </row>
  </sheetData>
  <mergeCells count="330">
    <mergeCell ref="I100:I101"/>
    <mergeCell ref="J100:J101"/>
    <mergeCell ref="A101:B101"/>
    <mergeCell ref="C101:E101"/>
    <mergeCell ref="A100:F100"/>
    <mergeCell ref="G100:H101"/>
    <mergeCell ref="G201:H201"/>
    <mergeCell ref="G104:H104"/>
    <mergeCell ref="G115:H115"/>
    <mergeCell ref="C197:E197"/>
    <mergeCell ref="G197:H197"/>
    <mergeCell ref="G198:H198"/>
    <mergeCell ref="G155:H155"/>
    <mergeCell ref="G169:H169"/>
    <mergeCell ref="G190:H190"/>
    <mergeCell ref="G189:H189"/>
    <mergeCell ref="G85:H85"/>
    <mergeCell ref="G86:H86"/>
    <mergeCell ref="G182:H182"/>
    <mergeCell ref="G180:H180"/>
    <mergeCell ref="G178:H178"/>
    <mergeCell ref="G102:H102"/>
    <mergeCell ref="G103:H103"/>
    <mergeCell ref="G105:H105"/>
    <mergeCell ref="G111:H111"/>
    <mergeCell ref="A171:B171"/>
    <mergeCell ref="C171:E171"/>
    <mergeCell ref="G171:H171"/>
    <mergeCell ref="G177:H177"/>
    <mergeCell ref="G174:H174"/>
    <mergeCell ref="G175:H175"/>
    <mergeCell ref="C172:D175"/>
    <mergeCell ref="G188:H188"/>
    <mergeCell ref="G187:H187"/>
    <mergeCell ref="G186:H186"/>
    <mergeCell ref="G79:H79"/>
    <mergeCell ref="G80:H80"/>
    <mergeCell ref="G112:H112"/>
    <mergeCell ref="G94:H94"/>
    <mergeCell ref="G110:H110"/>
    <mergeCell ref="G87:H87"/>
    <mergeCell ref="G97:H97"/>
    <mergeCell ref="G73:H73"/>
    <mergeCell ref="G74:H74"/>
    <mergeCell ref="G75:H75"/>
    <mergeCell ref="G78:H78"/>
    <mergeCell ref="G77:H77"/>
    <mergeCell ref="G76:H76"/>
    <mergeCell ref="G50:H50"/>
    <mergeCell ref="G36:H36"/>
    <mergeCell ref="A46:I46"/>
    <mergeCell ref="A61:B61"/>
    <mergeCell ref="G52:H52"/>
    <mergeCell ref="I48:I49"/>
    <mergeCell ref="G41:H41"/>
    <mergeCell ref="A41:B41"/>
    <mergeCell ref="C37:E37"/>
    <mergeCell ref="G37:H37"/>
    <mergeCell ref="G20:H20"/>
    <mergeCell ref="A39:B39"/>
    <mergeCell ref="C39:E39"/>
    <mergeCell ref="A35:B35"/>
    <mergeCell ref="C35:E35"/>
    <mergeCell ref="G35:H35"/>
    <mergeCell ref="G25:H25"/>
    <mergeCell ref="C24:E24"/>
    <mergeCell ref="C26:E26"/>
    <mergeCell ref="G34:H34"/>
    <mergeCell ref="G65:H65"/>
    <mergeCell ref="G56:H56"/>
    <mergeCell ref="G72:H72"/>
    <mergeCell ref="G66:H66"/>
    <mergeCell ref="G67:H67"/>
    <mergeCell ref="G70:H70"/>
    <mergeCell ref="G64:H64"/>
    <mergeCell ref="G63:H63"/>
    <mergeCell ref="G62:H62"/>
    <mergeCell ref="G71:H71"/>
    <mergeCell ref="G98:H98"/>
    <mergeCell ref="G89:H89"/>
    <mergeCell ref="G53:H53"/>
    <mergeCell ref="G55:H55"/>
    <mergeCell ref="G61:H61"/>
    <mergeCell ref="G59:H59"/>
    <mergeCell ref="G60:H60"/>
    <mergeCell ref="G58:H58"/>
    <mergeCell ref="G93:H93"/>
    <mergeCell ref="G54:H54"/>
    <mergeCell ref="C40:E40"/>
    <mergeCell ref="G38:H38"/>
    <mergeCell ref="A40:B40"/>
    <mergeCell ref="C138:E138"/>
    <mergeCell ref="C113:E113"/>
    <mergeCell ref="G113:H113"/>
    <mergeCell ref="C41:E41"/>
    <mergeCell ref="A49:B49"/>
    <mergeCell ref="G40:H40"/>
    <mergeCell ref="A117:B117"/>
    <mergeCell ref="C145:D148"/>
    <mergeCell ref="G145:H145"/>
    <mergeCell ref="G148:H148"/>
    <mergeCell ref="A11:H11"/>
    <mergeCell ref="G13:H14"/>
    <mergeCell ref="B12:I12"/>
    <mergeCell ref="C51:E51"/>
    <mergeCell ref="G51:H51"/>
    <mergeCell ref="B47:I47"/>
    <mergeCell ref="A42:H42"/>
    <mergeCell ref="J13:J14"/>
    <mergeCell ref="A13:F13"/>
    <mergeCell ref="A15:B15"/>
    <mergeCell ref="A88:B88"/>
    <mergeCell ref="G82:H82"/>
    <mergeCell ref="G81:H81"/>
    <mergeCell ref="C57:E57"/>
    <mergeCell ref="A44:J44"/>
    <mergeCell ref="C62:E62"/>
    <mergeCell ref="C81:E81"/>
    <mergeCell ref="G139:H139"/>
    <mergeCell ref="G117:H117"/>
    <mergeCell ref="C121:E121"/>
    <mergeCell ref="A121:B121"/>
    <mergeCell ref="G131:H131"/>
    <mergeCell ref="G132:H132"/>
    <mergeCell ref="A138:B138"/>
    <mergeCell ref="G138:H138"/>
    <mergeCell ref="A118:B118"/>
    <mergeCell ref="C118:E118"/>
    <mergeCell ref="G181:H181"/>
    <mergeCell ref="G170:H170"/>
    <mergeCell ref="A144:B144"/>
    <mergeCell ref="C144:E144"/>
    <mergeCell ref="G144:H144"/>
    <mergeCell ref="G149:H149"/>
    <mergeCell ref="G154:H154"/>
    <mergeCell ref="G146:H146"/>
    <mergeCell ref="G162:H162"/>
    <mergeCell ref="G147:H147"/>
    <mergeCell ref="G161:H161"/>
    <mergeCell ref="G167:H167"/>
    <mergeCell ref="G168:H168"/>
    <mergeCell ref="G163:H163"/>
    <mergeCell ref="G164:H164"/>
    <mergeCell ref="G166:H166"/>
    <mergeCell ref="G153:H153"/>
    <mergeCell ref="G165:H165"/>
    <mergeCell ref="A218:J218"/>
    <mergeCell ref="B229:J229"/>
    <mergeCell ref="B222:F222"/>
    <mergeCell ref="B223:J223"/>
    <mergeCell ref="B228:J228"/>
    <mergeCell ref="B224:J224"/>
    <mergeCell ref="B225:J225"/>
    <mergeCell ref="B226:J226"/>
    <mergeCell ref="B227:J227"/>
    <mergeCell ref="G204:H204"/>
    <mergeCell ref="A191:B191"/>
    <mergeCell ref="A205:B205"/>
    <mergeCell ref="A206:B206"/>
    <mergeCell ref="C192:E192"/>
    <mergeCell ref="C193:D193"/>
    <mergeCell ref="A199:B199"/>
    <mergeCell ref="C200:E200"/>
    <mergeCell ref="G199:H199"/>
    <mergeCell ref="G202:H202"/>
    <mergeCell ref="A251:J251"/>
    <mergeCell ref="A249:J249"/>
    <mergeCell ref="A243:J243"/>
    <mergeCell ref="A245:J245"/>
    <mergeCell ref="A247:J247"/>
    <mergeCell ref="A236:J236"/>
    <mergeCell ref="A234:J234"/>
    <mergeCell ref="B230:J230"/>
    <mergeCell ref="G205:H205"/>
    <mergeCell ref="A194:B194"/>
    <mergeCell ref="G194:H194"/>
    <mergeCell ref="G193:H193"/>
    <mergeCell ref="A241:J241"/>
    <mergeCell ref="A239:J239"/>
    <mergeCell ref="A232:J232"/>
    <mergeCell ref="A238:J238"/>
    <mergeCell ref="G206:H206"/>
    <mergeCell ref="C203:E203"/>
    <mergeCell ref="G203:H203"/>
    <mergeCell ref="C206:E206"/>
    <mergeCell ref="B220:J220"/>
    <mergeCell ref="G207:H207"/>
    <mergeCell ref="A209:H209"/>
    <mergeCell ref="C207:D207"/>
    <mergeCell ref="G208:H208"/>
    <mergeCell ref="A7:J7"/>
    <mergeCell ref="A33:B33"/>
    <mergeCell ref="G15:H15"/>
    <mergeCell ref="A21:B21"/>
    <mergeCell ref="A30:B30"/>
    <mergeCell ref="G18:H18"/>
    <mergeCell ref="G21:H21"/>
    <mergeCell ref="A32:B32"/>
    <mergeCell ref="G29:H29"/>
    <mergeCell ref="G30:H30"/>
    <mergeCell ref="I1:J1"/>
    <mergeCell ref="A3:J3"/>
    <mergeCell ref="A2:J2"/>
    <mergeCell ref="A4:J4"/>
    <mergeCell ref="G114:H114"/>
    <mergeCell ref="G122:H122"/>
    <mergeCell ref="G121:H121"/>
    <mergeCell ref="G133:H133"/>
    <mergeCell ref="G118:H118"/>
    <mergeCell ref="G119:H119"/>
    <mergeCell ref="G120:H120"/>
    <mergeCell ref="G125:H125"/>
    <mergeCell ref="G127:H127"/>
    <mergeCell ref="C19:E19"/>
    <mergeCell ref="A14:B14"/>
    <mergeCell ref="G16:H16"/>
    <mergeCell ref="G17:H17"/>
    <mergeCell ref="C16:E16"/>
    <mergeCell ref="C14:E14"/>
    <mergeCell ref="G19:H19"/>
    <mergeCell ref="A5:J5"/>
    <mergeCell ref="A9:J9"/>
    <mergeCell ref="C33:E33"/>
    <mergeCell ref="G24:H24"/>
    <mergeCell ref="G32:H32"/>
    <mergeCell ref="C30:E30"/>
    <mergeCell ref="G31:H31"/>
    <mergeCell ref="G26:H26"/>
    <mergeCell ref="I13:I14"/>
    <mergeCell ref="A18:B18"/>
    <mergeCell ref="J48:J49"/>
    <mergeCell ref="A48:F48"/>
    <mergeCell ref="G48:H49"/>
    <mergeCell ref="G95:H95"/>
    <mergeCell ref="C59:E59"/>
    <mergeCell ref="G68:H68"/>
    <mergeCell ref="G90:H90"/>
    <mergeCell ref="A53:B53"/>
    <mergeCell ref="A50:B50"/>
    <mergeCell ref="C49:E49"/>
    <mergeCell ref="C132:E132"/>
    <mergeCell ref="C54:E54"/>
    <mergeCell ref="C96:E96"/>
    <mergeCell ref="C68:E68"/>
    <mergeCell ref="C114:D114"/>
    <mergeCell ref="C111:D112"/>
    <mergeCell ref="C102:E102"/>
    <mergeCell ref="C85:E85"/>
    <mergeCell ref="A105:B105"/>
    <mergeCell ref="C110:E110"/>
    <mergeCell ref="A110:B110"/>
    <mergeCell ref="C105:E105"/>
    <mergeCell ref="A113:B113"/>
    <mergeCell ref="A31:B31"/>
    <mergeCell ref="A24:B24"/>
    <mergeCell ref="A26:B26"/>
    <mergeCell ref="A102:B102"/>
    <mergeCell ref="A65:B65"/>
    <mergeCell ref="A78:B78"/>
    <mergeCell ref="A96:B96"/>
    <mergeCell ref="A89:B89"/>
    <mergeCell ref="A37:B37"/>
    <mergeCell ref="A22:B22"/>
    <mergeCell ref="G22:H22"/>
    <mergeCell ref="G23:H23"/>
    <mergeCell ref="C22:E22"/>
    <mergeCell ref="G96:H96"/>
    <mergeCell ref="G28:H28"/>
    <mergeCell ref="G27:H27"/>
    <mergeCell ref="C31:E31"/>
    <mergeCell ref="C89:E89"/>
    <mergeCell ref="C79:E79"/>
    <mergeCell ref="C66:E66"/>
    <mergeCell ref="G88:H88"/>
    <mergeCell ref="G39:H39"/>
    <mergeCell ref="G69:H69"/>
    <mergeCell ref="A192:B192"/>
    <mergeCell ref="G33:H33"/>
    <mergeCell ref="G116:H116"/>
    <mergeCell ref="G106:H106"/>
    <mergeCell ref="G107:H107"/>
    <mergeCell ref="G108:H108"/>
    <mergeCell ref="G109:H109"/>
    <mergeCell ref="G57:H57"/>
    <mergeCell ref="G91:H91"/>
    <mergeCell ref="G92:H92"/>
    <mergeCell ref="G152:H152"/>
    <mergeCell ref="G192:H192"/>
    <mergeCell ref="G191:H191"/>
    <mergeCell ref="G172:H172"/>
    <mergeCell ref="G183:H183"/>
    <mergeCell ref="G185:H185"/>
    <mergeCell ref="G184:H184"/>
    <mergeCell ref="G173:H173"/>
    <mergeCell ref="G179:H179"/>
    <mergeCell ref="G176:H176"/>
    <mergeCell ref="C141:D143"/>
    <mergeCell ref="G136:H136"/>
    <mergeCell ref="G200:H200"/>
    <mergeCell ref="G123:H123"/>
    <mergeCell ref="G129:H129"/>
    <mergeCell ref="G124:H124"/>
    <mergeCell ref="G126:H126"/>
    <mergeCell ref="G134:H134"/>
    <mergeCell ref="G137:H137"/>
    <mergeCell ref="G150:H150"/>
    <mergeCell ref="G128:H128"/>
    <mergeCell ref="I159:I160"/>
    <mergeCell ref="J159:J160"/>
    <mergeCell ref="A135:B135"/>
    <mergeCell ref="C135:E135"/>
    <mergeCell ref="G135:H135"/>
    <mergeCell ref="A132:B132"/>
    <mergeCell ref="A140:B140"/>
    <mergeCell ref="C140:E140"/>
    <mergeCell ref="G140:H140"/>
    <mergeCell ref="A160:B160"/>
    <mergeCell ref="C160:E160"/>
    <mergeCell ref="A159:F159"/>
    <mergeCell ref="G159:H160"/>
    <mergeCell ref="C195:E195"/>
    <mergeCell ref="G195:H195"/>
    <mergeCell ref="G196:H196"/>
    <mergeCell ref="G83:H83"/>
    <mergeCell ref="G84:H84"/>
    <mergeCell ref="G141:H141"/>
    <mergeCell ref="G142:H142"/>
    <mergeCell ref="G143:H143"/>
    <mergeCell ref="G151:H151"/>
    <mergeCell ref="G130:H130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29"/>
      <c r="B1" s="229"/>
      <c r="C1" s="229"/>
      <c r="D1" s="229"/>
      <c r="E1" s="229"/>
      <c r="F1" s="229"/>
      <c r="G1" s="229"/>
      <c r="H1" s="229"/>
      <c r="I1" s="229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281"/>
      <c r="B3" s="281"/>
      <c r="C3" s="281"/>
      <c r="D3" s="281"/>
      <c r="E3" s="281"/>
      <c r="F3" s="281"/>
      <c r="G3" s="281"/>
      <c r="H3" s="281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272"/>
      <c r="B5" s="274"/>
      <c r="C5" s="271"/>
      <c r="D5" s="274"/>
      <c r="E5" s="283"/>
      <c r="F5" s="283"/>
      <c r="G5" s="283"/>
      <c r="H5" s="283"/>
      <c r="I5" s="283"/>
      <c r="J5" s="10"/>
      <c r="K5" s="10"/>
      <c r="L5" s="10"/>
    </row>
    <row r="6" spans="1:12" ht="9" customHeight="1">
      <c r="A6" s="274"/>
      <c r="B6" s="274"/>
      <c r="C6" s="274"/>
      <c r="D6" s="274"/>
      <c r="E6" s="283"/>
      <c r="F6" s="283"/>
      <c r="G6" s="283"/>
      <c r="H6" s="284"/>
      <c r="I6" s="284"/>
      <c r="J6" s="10"/>
      <c r="K6" s="10"/>
      <c r="L6" s="10"/>
    </row>
    <row r="7" spans="1:12" ht="9" customHeight="1">
      <c r="A7" s="282"/>
      <c r="B7" s="282"/>
      <c r="C7" s="282"/>
      <c r="D7" s="282"/>
      <c r="E7" s="15"/>
      <c r="F7" s="288"/>
      <c r="G7" s="288"/>
      <c r="H7" s="16"/>
      <c r="I7" s="16"/>
      <c r="J7" s="10"/>
      <c r="K7" s="10"/>
      <c r="L7" s="10"/>
    </row>
    <row r="8" spans="1:12" ht="39" customHeight="1">
      <c r="A8" s="271"/>
      <c r="B8" s="272"/>
      <c r="C8" s="271"/>
      <c r="D8" s="271"/>
      <c r="E8" s="17"/>
      <c r="F8" s="273"/>
      <c r="G8" s="273"/>
      <c r="H8" s="18"/>
      <c r="I8" s="18"/>
      <c r="J8" s="10"/>
      <c r="K8" s="10"/>
      <c r="L8" s="10"/>
    </row>
    <row r="9" spans="1:12" ht="37.5" customHeight="1">
      <c r="A9" s="271"/>
      <c r="B9" s="272"/>
      <c r="C9" s="271"/>
      <c r="D9" s="271"/>
      <c r="E9" s="17"/>
      <c r="F9" s="273"/>
      <c r="G9" s="273"/>
      <c r="H9" s="18"/>
      <c r="I9" s="18"/>
      <c r="J9" s="10"/>
      <c r="K9" s="10"/>
      <c r="L9" s="10"/>
    </row>
    <row r="10" spans="1:12" ht="27" customHeight="1">
      <c r="A10" s="272"/>
      <c r="B10" s="290"/>
      <c r="C10" s="271"/>
      <c r="D10" s="289"/>
      <c r="E10" s="283"/>
      <c r="F10" s="273"/>
      <c r="G10" s="273"/>
      <c r="H10" s="292"/>
      <c r="I10" s="292"/>
      <c r="J10" s="10"/>
      <c r="K10" s="10"/>
      <c r="L10" s="10"/>
    </row>
    <row r="11" spans="1:15" ht="13.5" customHeight="1">
      <c r="A11" s="290"/>
      <c r="B11" s="290"/>
      <c r="C11" s="289"/>
      <c r="D11" s="289"/>
      <c r="E11" s="283"/>
      <c r="F11" s="273"/>
      <c r="G11" s="273"/>
      <c r="H11" s="292"/>
      <c r="I11" s="292"/>
      <c r="J11" s="10"/>
      <c r="K11" s="10"/>
      <c r="L11" s="10"/>
      <c r="M11" s="9"/>
      <c r="N11" s="9"/>
      <c r="O11" s="9"/>
    </row>
    <row r="12" spans="1:12" ht="30" customHeight="1">
      <c r="A12" s="290"/>
      <c r="B12" s="290"/>
      <c r="C12" s="289"/>
      <c r="D12" s="289"/>
      <c r="E12" s="280"/>
      <c r="F12" s="273"/>
      <c r="G12" s="291"/>
      <c r="H12" s="293"/>
      <c r="I12" s="293"/>
      <c r="J12" s="10"/>
      <c r="K12" s="10"/>
      <c r="L12" s="10"/>
    </row>
    <row r="13" spans="1:12" ht="4.5" customHeight="1">
      <c r="A13" s="290"/>
      <c r="B13" s="290"/>
      <c r="C13" s="289"/>
      <c r="D13" s="289"/>
      <c r="E13" s="280"/>
      <c r="F13" s="291"/>
      <c r="G13" s="291"/>
      <c r="H13" s="293"/>
      <c r="I13" s="293"/>
      <c r="J13" s="10"/>
      <c r="K13" s="10"/>
      <c r="L13" s="10"/>
    </row>
    <row r="14" spans="1:12" ht="6" customHeight="1">
      <c r="A14" s="290"/>
      <c r="B14" s="290"/>
      <c r="C14" s="289"/>
      <c r="D14" s="289"/>
      <c r="E14" s="280"/>
      <c r="F14" s="273"/>
      <c r="G14" s="273"/>
      <c r="H14" s="293"/>
      <c r="I14" s="293"/>
      <c r="J14" s="10"/>
      <c r="K14" s="10"/>
      <c r="L14" s="10"/>
    </row>
    <row r="15" spans="1:12" ht="12.75" customHeight="1">
      <c r="A15" s="290"/>
      <c r="B15" s="290"/>
      <c r="C15" s="289"/>
      <c r="D15" s="289"/>
      <c r="E15" s="280"/>
      <c r="F15" s="273"/>
      <c r="G15" s="273"/>
      <c r="H15" s="293"/>
      <c r="I15" s="293"/>
      <c r="J15" s="10"/>
      <c r="K15" s="10"/>
      <c r="L15" s="10"/>
    </row>
    <row r="16" spans="1:12" ht="10.5" customHeight="1">
      <c r="A16" s="290"/>
      <c r="B16" s="290"/>
      <c r="C16" s="289"/>
      <c r="D16" s="289"/>
      <c r="E16" s="280"/>
      <c r="F16" s="273"/>
      <c r="G16" s="273"/>
      <c r="H16" s="293"/>
      <c r="I16" s="293"/>
      <c r="J16" s="10"/>
      <c r="K16" s="10"/>
      <c r="L16" s="10"/>
    </row>
    <row r="17" spans="1:12" ht="15.75" customHeight="1">
      <c r="A17" s="272"/>
      <c r="B17" s="272"/>
      <c r="C17" s="271"/>
      <c r="D17" s="271"/>
      <c r="E17" s="279"/>
      <c r="F17" s="273"/>
      <c r="G17" s="273"/>
      <c r="H17" s="278"/>
      <c r="I17" s="278"/>
      <c r="J17" s="10"/>
      <c r="K17" s="10"/>
      <c r="L17" s="10"/>
    </row>
    <row r="18" spans="1:12" ht="2.25" customHeight="1" hidden="1">
      <c r="A18" s="272"/>
      <c r="B18" s="272"/>
      <c r="C18" s="271"/>
      <c r="D18" s="271"/>
      <c r="E18" s="279"/>
      <c r="F18" s="273"/>
      <c r="G18" s="273"/>
      <c r="H18" s="278"/>
      <c r="I18" s="278"/>
      <c r="J18" s="10"/>
      <c r="K18" s="10"/>
      <c r="L18" s="10"/>
    </row>
    <row r="19" spans="1:12" ht="18.75" customHeight="1">
      <c r="A19" s="272"/>
      <c r="B19" s="272"/>
      <c r="C19" s="271"/>
      <c r="D19" s="271"/>
      <c r="E19" s="279"/>
      <c r="F19" s="273"/>
      <c r="G19" s="273"/>
      <c r="H19" s="278"/>
      <c r="I19" s="278"/>
      <c r="J19" s="10"/>
      <c r="K19" s="10"/>
      <c r="L19" s="10"/>
    </row>
    <row r="20" spans="1:12" ht="12.75" customHeight="1">
      <c r="A20" s="272"/>
      <c r="B20" s="272"/>
      <c r="C20" s="271"/>
      <c r="D20" s="271"/>
      <c r="E20" s="279"/>
      <c r="F20" s="273"/>
      <c r="G20" s="273"/>
      <c r="H20" s="278"/>
      <c r="I20" s="278"/>
      <c r="J20" s="10"/>
      <c r="K20" s="10"/>
      <c r="L20" s="10"/>
    </row>
    <row r="21" spans="1:12" ht="24" customHeight="1">
      <c r="A21" s="272"/>
      <c r="B21" s="272"/>
      <c r="C21" s="271"/>
      <c r="D21" s="271"/>
      <c r="E21" s="279"/>
      <c r="F21" s="273"/>
      <c r="G21" s="273"/>
      <c r="H21" s="278"/>
      <c r="I21" s="278"/>
      <c r="J21" s="10"/>
      <c r="K21" s="10"/>
      <c r="L21" s="10"/>
    </row>
    <row r="22" spans="1:12" ht="25.5" customHeight="1">
      <c r="A22" s="272"/>
      <c r="B22" s="272"/>
      <c r="C22" s="271"/>
      <c r="D22" s="271"/>
      <c r="E22" s="279"/>
      <c r="F22" s="273"/>
      <c r="G22" s="273"/>
      <c r="H22" s="278"/>
      <c r="I22" s="278"/>
      <c r="J22" s="10"/>
      <c r="K22" s="10"/>
      <c r="L22" s="10"/>
    </row>
    <row r="23" spans="1:12" ht="15.75" customHeight="1">
      <c r="A23" s="272"/>
      <c r="B23" s="272"/>
      <c r="C23" s="271"/>
      <c r="D23" s="271"/>
      <c r="E23" s="279"/>
      <c r="F23" s="273"/>
      <c r="G23" s="273"/>
      <c r="H23" s="278"/>
      <c r="I23" s="278"/>
      <c r="J23" s="10"/>
      <c r="K23" s="10"/>
      <c r="L23" s="10"/>
    </row>
    <row r="24" spans="1:12" ht="25.5" customHeight="1">
      <c r="A24" s="272"/>
      <c r="B24" s="272"/>
      <c r="C24" s="271"/>
      <c r="D24" s="271"/>
      <c r="E24" s="279"/>
      <c r="F24" s="273"/>
      <c r="G24" s="273"/>
      <c r="H24" s="278"/>
      <c r="I24" s="278"/>
      <c r="J24" s="10"/>
      <c r="K24" s="10"/>
      <c r="L24" s="10"/>
    </row>
    <row r="25" spans="1:12" ht="21" customHeight="1">
      <c r="A25" s="272"/>
      <c r="B25" s="272"/>
      <c r="C25" s="271"/>
      <c r="D25" s="271"/>
      <c r="E25" s="279"/>
      <c r="F25" s="273"/>
      <c r="G25" s="273"/>
      <c r="H25" s="278"/>
      <c r="I25" s="278"/>
      <c r="J25" s="10"/>
      <c r="K25" s="10"/>
      <c r="L25" s="10"/>
    </row>
    <row r="26" spans="1:12" ht="39" customHeight="1">
      <c r="A26" s="272"/>
      <c r="B26" s="272"/>
      <c r="C26" s="271"/>
      <c r="D26" s="271"/>
      <c r="E26" s="17"/>
      <c r="F26" s="273"/>
      <c r="G26" s="273"/>
      <c r="H26" s="18"/>
      <c r="I26" s="18"/>
      <c r="J26" s="10"/>
      <c r="K26" s="10"/>
      <c r="L26" s="10"/>
    </row>
    <row r="27" spans="1:12" ht="21" customHeight="1">
      <c r="A27" s="272"/>
      <c r="B27" s="272"/>
      <c r="C27" s="271"/>
      <c r="D27" s="271"/>
      <c r="E27" s="17"/>
      <c r="F27" s="273"/>
      <c r="G27" s="273"/>
      <c r="H27" s="18"/>
      <c r="I27" s="18"/>
      <c r="J27" s="10"/>
      <c r="K27" s="10"/>
      <c r="L27" s="10"/>
    </row>
    <row r="28" spans="1:12" ht="18.75" customHeight="1">
      <c r="A28" s="272"/>
      <c r="B28" s="272"/>
      <c r="C28" s="271"/>
      <c r="D28" s="271"/>
      <c r="E28" s="17"/>
      <c r="F28" s="273"/>
      <c r="G28" s="273"/>
      <c r="H28" s="18"/>
      <c r="I28" s="18"/>
      <c r="J28" s="10"/>
      <c r="K28" s="10"/>
      <c r="L28" s="10"/>
    </row>
    <row r="29" spans="1:12" ht="12" customHeight="1">
      <c r="A29" s="272"/>
      <c r="B29" s="272"/>
      <c r="C29" s="271"/>
      <c r="D29" s="271"/>
      <c r="E29" s="17"/>
      <c r="F29" s="273"/>
      <c r="G29" s="273"/>
      <c r="H29" s="18"/>
      <c r="I29" s="18"/>
      <c r="J29" s="10"/>
      <c r="K29" s="10"/>
      <c r="L29" s="10"/>
    </row>
    <row r="30" spans="1:12" ht="24" customHeight="1">
      <c r="A30" s="272"/>
      <c r="B30" s="272"/>
      <c r="C30" s="271"/>
      <c r="D30" s="271"/>
      <c r="E30" s="17"/>
      <c r="F30" s="273"/>
      <c r="G30" s="273"/>
      <c r="H30" s="18"/>
      <c r="I30" s="18"/>
      <c r="J30" s="10"/>
      <c r="K30" s="10"/>
      <c r="L30" s="10"/>
    </row>
    <row r="31" spans="1:12" ht="16.5" customHeight="1">
      <c r="A31" s="272"/>
      <c r="B31" s="272"/>
      <c r="C31" s="271"/>
      <c r="D31" s="271"/>
      <c r="E31" s="17"/>
      <c r="F31" s="273"/>
      <c r="G31" s="273"/>
      <c r="H31" s="18"/>
      <c r="I31" s="18"/>
      <c r="J31" s="10"/>
      <c r="K31" s="10"/>
      <c r="L31" s="10"/>
    </row>
    <row r="32" spans="1:12" ht="15" customHeight="1">
      <c r="A32" s="272"/>
      <c r="B32" s="272"/>
      <c r="C32" s="271"/>
      <c r="D32" s="271"/>
      <c r="E32" s="279"/>
      <c r="F32" s="273"/>
      <c r="G32" s="273"/>
      <c r="H32" s="278"/>
      <c r="I32" s="278"/>
      <c r="J32" s="10"/>
      <c r="K32" s="10"/>
      <c r="L32" s="10"/>
    </row>
    <row r="33" spans="1:12" ht="27" customHeight="1">
      <c r="A33" s="272"/>
      <c r="B33" s="272"/>
      <c r="C33" s="271"/>
      <c r="D33" s="271"/>
      <c r="E33" s="279"/>
      <c r="F33" s="273"/>
      <c r="G33" s="273"/>
      <c r="H33" s="278"/>
      <c r="I33" s="278"/>
      <c r="J33" s="10"/>
      <c r="K33" s="10"/>
      <c r="L33" s="10"/>
    </row>
    <row r="34" spans="1:12" ht="24.75" customHeight="1">
      <c r="A34" s="272"/>
      <c r="B34" s="272"/>
      <c r="C34" s="271"/>
      <c r="D34" s="271"/>
      <c r="E34" s="279"/>
      <c r="F34" s="273"/>
      <c r="G34" s="273"/>
      <c r="H34" s="278"/>
      <c r="I34" s="278"/>
      <c r="J34" s="10"/>
      <c r="K34" s="10"/>
      <c r="L34" s="10"/>
    </row>
    <row r="35" spans="1:12" ht="51" customHeight="1">
      <c r="A35" s="271"/>
      <c r="B35" s="274"/>
      <c r="C35" s="271"/>
      <c r="D35" s="274"/>
      <c r="E35" s="17"/>
      <c r="F35" s="273"/>
      <c r="G35" s="273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285"/>
      <c r="G36" s="285"/>
      <c r="H36" s="14"/>
      <c r="I36" s="14"/>
      <c r="J36" s="10"/>
      <c r="K36" s="10"/>
      <c r="L36" s="10"/>
    </row>
    <row r="37" spans="1:12" ht="24" customHeight="1">
      <c r="A37" s="286"/>
      <c r="B37" s="287"/>
      <c r="C37" s="287"/>
      <c r="D37" s="287"/>
      <c r="E37" s="287"/>
      <c r="F37" s="287"/>
      <c r="G37" s="287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275"/>
      <c r="B41" s="275"/>
      <c r="C41" s="275"/>
      <c r="D41" s="275"/>
      <c r="E41" s="275"/>
      <c r="F41" s="275"/>
      <c r="G41" s="275"/>
      <c r="H41" s="275"/>
      <c r="I41" s="275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277"/>
      <c r="B43" s="277"/>
      <c r="C43" s="277"/>
      <c r="D43" s="277"/>
      <c r="E43" s="277"/>
      <c r="F43" s="277"/>
      <c r="G43" s="277"/>
      <c r="H43" s="277"/>
      <c r="I43" s="277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275"/>
      <c r="B46" s="275"/>
      <c r="C46" s="275"/>
      <c r="D46" s="275"/>
      <c r="E46" s="275"/>
      <c r="F46" s="275"/>
      <c r="G46" s="275"/>
      <c r="H46" s="275"/>
      <c r="I46" s="275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276"/>
      <c r="B48" s="276"/>
      <c r="C48" s="276"/>
      <c r="D48" s="276"/>
      <c r="E48" s="276"/>
      <c r="F48" s="276"/>
      <c r="G48" s="276"/>
      <c r="H48" s="276"/>
      <c r="I48" s="276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275"/>
      <c r="B50" s="275"/>
      <c r="C50" s="275"/>
      <c r="D50" s="275"/>
      <c r="E50" s="275"/>
      <c r="F50" s="275"/>
      <c r="G50" s="275"/>
      <c r="H50" s="275"/>
      <c r="I50" s="275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29"/>
      <c r="B4" s="229"/>
      <c r="C4" s="229"/>
      <c r="D4" s="229"/>
      <c r="E4" s="229"/>
      <c r="F4" s="229"/>
      <c r="G4" s="229"/>
      <c r="H4" s="229"/>
      <c r="I4" s="229"/>
    </row>
    <row r="5" spans="4:9" ht="12.75">
      <c r="D5" s="8"/>
      <c r="H5" s="1"/>
      <c r="I5" s="1"/>
    </row>
    <row r="6" spans="1:9" ht="12.75">
      <c r="A6" s="281"/>
      <c r="B6" s="281"/>
      <c r="C6" s="281"/>
      <c r="D6" s="281"/>
      <c r="E6" s="281"/>
      <c r="F6" s="281"/>
      <c r="G6" s="281"/>
      <c r="H6" s="281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34"/>
      <c r="B8" s="335"/>
      <c r="C8" s="335"/>
      <c r="D8" s="335"/>
      <c r="E8" s="335"/>
      <c r="F8" s="336"/>
      <c r="G8" s="336"/>
      <c r="H8" s="331"/>
      <c r="I8" s="331"/>
    </row>
    <row r="9" spans="1:9" ht="12.75" customHeight="1">
      <c r="A9" s="332"/>
      <c r="B9" s="331"/>
      <c r="C9" s="333"/>
      <c r="D9" s="331"/>
      <c r="E9" s="331"/>
      <c r="F9" s="331"/>
      <c r="G9" s="331"/>
      <c r="H9" s="331"/>
      <c r="I9" s="331"/>
    </row>
    <row r="10" spans="1:9" ht="12.75">
      <c r="A10" s="331"/>
      <c r="B10" s="331"/>
      <c r="C10" s="331"/>
      <c r="D10" s="331"/>
      <c r="E10" s="331"/>
      <c r="F10" s="331"/>
      <c r="G10" s="331"/>
      <c r="H10" s="331"/>
      <c r="I10" s="331"/>
    </row>
    <row r="11" spans="1:9" ht="12.75">
      <c r="A11" s="326"/>
      <c r="B11" s="327"/>
      <c r="C11" s="326"/>
      <c r="D11" s="327"/>
      <c r="E11" s="29"/>
      <c r="F11" s="328"/>
      <c r="G11" s="329"/>
      <c r="H11" s="30"/>
      <c r="I11" s="30"/>
    </row>
    <row r="12" spans="1:9" ht="18.75" customHeight="1">
      <c r="A12" s="314"/>
      <c r="B12" s="330"/>
      <c r="C12" s="34"/>
      <c r="D12" s="35"/>
      <c r="E12" s="36"/>
      <c r="F12" s="346"/>
      <c r="G12" s="347"/>
      <c r="H12" s="37"/>
      <c r="I12" s="38"/>
    </row>
    <row r="13" spans="1:9" ht="17.25" customHeight="1">
      <c r="A13" s="39"/>
      <c r="B13" s="40"/>
      <c r="C13" s="320"/>
      <c r="D13" s="321"/>
      <c r="E13" s="41"/>
      <c r="F13" s="322"/>
      <c r="G13" s="323"/>
      <c r="H13" s="42"/>
      <c r="I13" s="43"/>
    </row>
    <row r="14" spans="1:9" ht="15.75" customHeight="1">
      <c r="A14" s="44"/>
      <c r="B14" s="45"/>
      <c r="C14" s="46"/>
      <c r="D14" s="47"/>
      <c r="E14" s="48"/>
      <c r="F14" s="324"/>
      <c r="G14" s="325"/>
      <c r="H14" s="49"/>
      <c r="I14" s="50"/>
    </row>
    <row r="15" spans="1:9" ht="15.75" customHeight="1">
      <c r="A15" s="51"/>
      <c r="B15" s="52"/>
      <c r="C15" s="53"/>
      <c r="D15" s="54"/>
      <c r="E15" s="55"/>
      <c r="F15" s="348"/>
      <c r="G15" s="349"/>
      <c r="H15" s="56"/>
      <c r="I15" s="57"/>
    </row>
    <row r="16" spans="1:9" ht="21.75" customHeight="1">
      <c r="A16" s="314"/>
      <c r="B16" s="315"/>
      <c r="C16" s="316"/>
      <c r="D16" s="317"/>
      <c r="E16" s="58"/>
      <c r="F16" s="318"/>
      <c r="G16" s="319"/>
      <c r="H16" s="37"/>
      <c r="I16" s="37"/>
    </row>
    <row r="17" spans="1:9" ht="21.75" customHeight="1">
      <c r="A17" s="59"/>
      <c r="B17" s="60"/>
      <c r="C17" s="320"/>
      <c r="D17" s="321"/>
      <c r="E17" s="61"/>
      <c r="F17" s="322"/>
      <c r="G17" s="323"/>
      <c r="H17" s="42"/>
      <c r="I17" s="42"/>
    </row>
    <row r="18" spans="1:9" ht="21.75" customHeight="1">
      <c r="A18" s="310"/>
      <c r="B18" s="311"/>
      <c r="C18" s="310"/>
      <c r="D18" s="311"/>
      <c r="E18" s="65"/>
      <c r="F18" s="312"/>
      <c r="G18" s="313"/>
      <c r="H18" s="63"/>
      <c r="I18" s="63"/>
    </row>
    <row r="19" spans="1:14" ht="21.75" customHeight="1">
      <c r="A19" s="314"/>
      <c r="B19" s="330"/>
      <c r="C19" s="34"/>
      <c r="D19" s="35"/>
      <c r="E19" s="36"/>
      <c r="F19" s="346"/>
      <c r="G19" s="347"/>
      <c r="H19" s="64"/>
      <c r="I19" s="37"/>
      <c r="N19" s="26"/>
    </row>
    <row r="20" spans="1:14" ht="30.75" customHeight="1">
      <c r="A20" s="59"/>
      <c r="B20" s="60"/>
      <c r="C20" s="320"/>
      <c r="D20" s="321"/>
      <c r="E20" s="61"/>
      <c r="F20" s="322"/>
      <c r="G20" s="323"/>
      <c r="H20" s="42"/>
      <c r="I20" s="42"/>
      <c r="N20" s="26"/>
    </row>
    <row r="21" spans="1:9" ht="21.75" customHeight="1">
      <c r="A21" s="310"/>
      <c r="B21" s="311"/>
      <c r="C21" s="310"/>
      <c r="D21" s="311"/>
      <c r="E21" s="65"/>
      <c r="F21" s="312"/>
      <c r="G21" s="313"/>
      <c r="H21" s="63"/>
      <c r="I21" s="63"/>
    </row>
    <row r="22" spans="1:9" ht="21.75" customHeight="1">
      <c r="A22" s="307"/>
      <c r="B22" s="308"/>
      <c r="C22" s="27"/>
      <c r="D22" s="28"/>
      <c r="E22" s="31"/>
      <c r="F22" s="341"/>
      <c r="G22" s="342"/>
      <c r="H22" s="32"/>
      <c r="I22" s="33"/>
    </row>
    <row r="23" spans="1:9" ht="21.75" customHeight="1">
      <c r="A23" s="66"/>
      <c r="B23" s="67"/>
      <c r="C23" s="343"/>
      <c r="D23" s="344"/>
      <c r="E23" s="68"/>
      <c r="F23" s="337"/>
      <c r="G23" s="338"/>
      <c r="H23" s="69"/>
      <c r="I23" s="69"/>
    </row>
    <row r="24" spans="1:9" ht="21.75" customHeight="1">
      <c r="A24" s="300"/>
      <c r="B24" s="301"/>
      <c r="C24" s="300"/>
      <c r="D24" s="301"/>
      <c r="E24" s="70"/>
      <c r="F24" s="339"/>
      <c r="G24" s="340"/>
      <c r="H24" s="71"/>
      <c r="I24" s="71"/>
    </row>
    <row r="25" spans="1:9" ht="21.75" customHeight="1">
      <c r="A25" s="310"/>
      <c r="B25" s="311"/>
      <c r="C25" s="310"/>
      <c r="D25" s="311"/>
      <c r="E25" s="65"/>
      <c r="F25" s="312"/>
      <c r="G25" s="313"/>
      <c r="H25" s="63"/>
      <c r="I25" s="63"/>
    </row>
    <row r="26" spans="1:9" ht="12.75">
      <c r="A26" s="21"/>
      <c r="B26" s="21"/>
      <c r="C26" s="22"/>
      <c r="D26" s="22"/>
      <c r="E26" s="23"/>
      <c r="F26" s="345"/>
      <c r="G26" s="345"/>
      <c r="H26" s="24"/>
      <c r="I26" s="24"/>
    </row>
    <row r="27" spans="1:9" ht="12.75">
      <c r="A27" s="302"/>
      <c r="B27" s="303"/>
      <c r="C27" s="303"/>
      <c r="D27" s="303"/>
      <c r="E27" s="303"/>
      <c r="F27" s="303"/>
      <c r="G27" s="304"/>
      <c r="H27" s="25"/>
      <c r="I27" s="25"/>
    </row>
    <row r="48" spans="1:9" ht="12.75">
      <c r="A48" s="229"/>
      <c r="B48" s="229"/>
      <c r="C48" s="229"/>
      <c r="D48" s="229"/>
      <c r="E48" s="229"/>
      <c r="F48" s="229"/>
      <c r="G48" s="229"/>
      <c r="H48" s="229"/>
      <c r="I48" s="229"/>
    </row>
    <row r="49" spans="4:9" ht="12.75">
      <c r="D49" s="8"/>
      <c r="H49" s="1"/>
      <c r="I49" s="1"/>
    </row>
    <row r="50" spans="1:9" ht="12.75">
      <c r="A50" s="281"/>
      <c r="B50" s="281"/>
      <c r="C50" s="281"/>
      <c r="D50" s="281"/>
      <c r="E50" s="281"/>
      <c r="F50" s="281"/>
      <c r="G50" s="281"/>
      <c r="H50" s="281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34"/>
      <c r="B52" s="335"/>
      <c r="C52" s="335"/>
      <c r="D52" s="335"/>
      <c r="E52" s="335"/>
      <c r="F52" s="336"/>
      <c r="G52" s="336"/>
      <c r="H52" s="331"/>
      <c r="I52" s="331"/>
    </row>
    <row r="53" spans="1:9" ht="12.75">
      <c r="A53" s="332"/>
      <c r="B53" s="331"/>
      <c r="C53" s="333"/>
      <c r="D53" s="331"/>
      <c r="E53" s="331"/>
      <c r="F53" s="331"/>
      <c r="G53" s="331"/>
      <c r="H53" s="331"/>
      <c r="I53" s="331"/>
    </row>
    <row r="54" spans="1:9" ht="12.75">
      <c r="A54" s="331"/>
      <c r="B54" s="331"/>
      <c r="C54" s="331"/>
      <c r="D54" s="331"/>
      <c r="E54" s="331"/>
      <c r="F54" s="331"/>
      <c r="G54" s="331"/>
      <c r="H54" s="331"/>
      <c r="I54" s="331"/>
    </row>
    <row r="55" spans="1:9" ht="12.75">
      <c r="A55" s="326"/>
      <c r="B55" s="327"/>
      <c r="C55" s="326"/>
      <c r="D55" s="327"/>
      <c r="E55" s="29"/>
      <c r="F55" s="328"/>
      <c r="G55" s="329"/>
      <c r="H55" s="30"/>
      <c r="I55" s="30"/>
    </row>
    <row r="56" spans="1:9" ht="18" customHeight="1">
      <c r="A56" s="314"/>
      <c r="B56" s="330"/>
      <c r="C56" s="34"/>
      <c r="D56" s="35"/>
      <c r="E56" s="36"/>
      <c r="F56" s="318"/>
      <c r="G56" s="319"/>
      <c r="H56" s="37"/>
      <c r="I56" s="38"/>
    </row>
    <row r="57" spans="1:9" ht="18" customHeight="1">
      <c r="A57" s="39"/>
      <c r="B57" s="40"/>
      <c r="C57" s="320"/>
      <c r="D57" s="321"/>
      <c r="E57" s="41"/>
      <c r="F57" s="322"/>
      <c r="G57" s="323"/>
      <c r="H57" s="42"/>
      <c r="I57" s="43"/>
    </row>
    <row r="58" spans="1:9" ht="18" customHeight="1">
      <c r="A58" s="44"/>
      <c r="B58" s="45"/>
      <c r="C58" s="46"/>
      <c r="D58" s="47"/>
      <c r="E58" s="48"/>
      <c r="F58" s="324"/>
      <c r="G58" s="325"/>
      <c r="H58" s="49"/>
      <c r="I58" s="50"/>
    </row>
    <row r="59" spans="1:9" ht="18" customHeight="1">
      <c r="A59" s="314"/>
      <c r="B59" s="315"/>
      <c r="C59" s="316"/>
      <c r="D59" s="317"/>
      <c r="E59" s="58"/>
      <c r="F59" s="318"/>
      <c r="G59" s="319"/>
      <c r="H59" s="37"/>
      <c r="I59" s="37"/>
    </row>
    <row r="60" spans="1:9" ht="27" customHeight="1">
      <c r="A60" s="59"/>
      <c r="B60" s="60"/>
      <c r="C60" s="320"/>
      <c r="D60" s="321"/>
      <c r="E60" s="61"/>
      <c r="F60" s="322"/>
      <c r="G60" s="323"/>
      <c r="H60" s="42"/>
      <c r="I60" s="42"/>
    </row>
    <row r="61" spans="1:9" ht="22.5" customHeight="1">
      <c r="A61" s="310"/>
      <c r="B61" s="311"/>
      <c r="C61" s="310"/>
      <c r="D61" s="311"/>
      <c r="E61" s="62"/>
      <c r="F61" s="312"/>
      <c r="G61" s="313"/>
      <c r="H61" s="63"/>
      <c r="I61" s="63"/>
    </row>
    <row r="62" spans="1:9" ht="18" customHeight="1">
      <c r="A62" s="307"/>
      <c r="B62" s="308"/>
      <c r="C62" s="27"/>
      <c r="D62" s="28"/>
      <c r="E62" s="31"/>
      <c r="F62" s="307"/>
      <c r="G62" s="309"/>
      <c r="H62" s="32"/>
      <c r="I62" s="33"/>
    </row>
    <row r="63" spans="1:9" ht="17.25" customHeight="1">
      <c r="A63" s="305"/>
      <c r="B63" s="306"/>
      <c r="C63" s="298"/>
      <c r="D63" s="298"/>
      <c r="E63" s="68"/>
      <c r="F63" s="294"/>
      <c r="G63" s="294"/>
      <c r="H63" s="69"/>
      <c r="I63" s="69"/>
    </row>
    <row r="64" spans="1:9" ht="15.75" customHeight="1">
      <c r="A64" s="299"/>
      <c r="B64" s="299"/>
      <c r="C64" s="299"/>
      <c r="D64" s="299"/>
      <c r="E64" s="70"/>
      <c r="F64" s="295"/>
      <c r="G64" s="295"/>
      <c r="H64" s="71"/>
      <c r="I64" s="71"/>
    </row>
    <row r="65" spans="1:9" ht="15.75" customHeight="1">
      <c r="A65" s="299"/>
      <c r="B65" s="299"/>
      <c r="C65" s="299"/>
      <c r="D65" s="299"/>
      <c r="E65" s="70"/>
      <c r="F65" s="295"/>
      <c r="G65" s="295"/>
      <c r="H65" s="71"/>
      <c r="I65" s="71"/>
    </row>
    <row r="66" spans="1:9" ht="15" customHeight="1">
      <c r="A66" s="299"/>
      <c r="B66" s="299"/>
      <c r="C66" s="299"/>
      <c r="D66" s="299"/>
      <c r="E66" s="70"/>
      <c r="F66" s="295"/>
      <c r="G66" s="295"/>
      <c r="H66" s="71"/>
      <c r="I66" s="71"/>
    </row>
    <row r="67" spans="1:9" ht="15" customHeight="1">
      <c r="A67" s="299"/>
      <c r="B67" s="299"/>
      <c r="C67" s="299"/>
      <c r="D67" s="299"/>
      <c r="E67" s="70"/>
      <c r="F67" s="295"/>
      <c r="G67" s="295"/>
      <c r="H67" s="71"/>
      <c r="I67" s="71"/>
    </row>
    <row r="68" spans="1:9" ht="16.5" customHeight="1">
      <c r="A68" s="305"/>
      <c r="B68" s="306"/>
      <c r="C68" s="298"/>
      <c r="D68" s="298"/>
      <c r="E68" s="68"/>
      <c r="F68" s="294"/>
      <c r="G68" s="294"/>
      <c r="H68" s="69"/>
      <c r="I68" s="69"/>
    </row>
    <row r="69" spans="1:9" ht="15.75" customHeight="1">
      <c r="A69" s="300"/>
      <c r="B69" s="301"/>
      <c r="C69" s="300"/>
      <c r="D69" s="301"/>
      <c r="E69" s="70"/>
      <c r="F69" s="295"/>
      <c r="G69" s="295"/>
      <c r="H69" s="71"/>
      <c r="I69" s="71"/>
    </row>
    <row r="70" spans="1:9" ht="15" customHeight="1">
      <c r="A70" s="299"/>
      <c r="B70" s="299"/>
      <c r="C70" s="299"/>
      <c r="D70" s="299"/>
      <c r="E70" s="70"/>
      <c r="F70" s="295"/>
      <c r="G70" s="295"/>
      <c r="H70" s="71"/>
      <c r="I70" s="71"/>
    </row>
    <row r="71" spans="1:9" ht="15" customHeight="1">
      <c r="A71" s="299"/>
      <c r="B71" s="299"/>
      <c r="C71" s="299"/>
      <c r="D71" s="299"/>
      <c r="E71" s="70"/>
      <c r="F71" s="295"/>
      <c r="G71" s="295"/>
      <c r="H71" s="71"/>
      <c r="I71" s="71"/>
    </row>
    <row r="72" spans="1:9" ht="15.75" customHeight="1">
      <c r="A72" s="296"/>
      <c r="B72" s="296"/>
      <c r="C72" s="296"/>
      <c r="D72" s="296"/>
      <c r="E72" s="70"/>
      <c r="F72" s="295"/>
      <c r="G72" s="295"/>
      <c r="H72" s="71"/>
      <c r="I72" s="71"/>
    </row>
    <row r="73" spans="1:9" ht="12.75">
      <c r="A73" s="297"/>
      <c r="B73" s="297"/>
      <c r="C73" s="72"/>
      <c r="D73" s="72"/>
      <c r="E73" s="23"/>
      <c r="F73" s="73"/>
      <c r="G73" s="73"/>
      <c r="H73" s="74"/>
      <c r="I73" s="74"/>
    </row>
    <row r="74" spans="1:9" ht="12.75">
      <c r="A74" s="302"/>
      <c r="B74" s="303"/>
      <c r="C74" s="303"/>
      <c r="D74" s="303"/>
      <c r="E74" s="303"/>
      <c r="F74" s="303"/>
      <c r="G74" s="304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2008-12-29T14:34:28Z</cp:lastPrinted>
  <dcterms:created xsi:type="dcterms:W3CDTF">2002-11-21T07:43:21Z</dcterms:created>
  <dcterms:modified xsi:type="dcterms:W3CDTF">2008-12-29T14:35:55Z</dcterms:modified>
  <cp:category/>
  <cp:version/>
  <cp:contentType/>
  <cp:contentStatus/>
</cp:coreProperties>
</file>