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<sst xmlns="http://schemas.openxmlformats.org/spreadsheetml/2006/main" count="155" uniqueCount="64">
  <si>
    <t>§</t>
  </si>
  <si>
    <t>Nazwa</t>
  </si>
  <si>
    <t>Lesznowola</t>
  </si>
  <si>
    <t>RAZEM</t>
  </si>
  <si>
    <t>wykonanie</t>
  </si>
  <si>
    <t>plan</t>
  </si>
  <si>
    <t xml:space="preserve">plan </t>
  </si>
  <si>
    <t>O750</t>
  </si>
  <si>
    <t>O830</t>
  </si>
  <si>
    <t>O920</t>
  </si>
  <si>
    <t>O960</t>
  </si>
  <si>
    <t>WYDATKI</t>
  </si>
  <si>
    <t>Wpływy z usług</t>
  </si>
  <si>
    <t>Odsetki bankowe</t>
  </si>
  <si>
    <t>Zakup usł.pozost</t>
  </si>
  <si>
    <t xml:space="preserve">Stan środków </t>
  </si>
  <si>
    <t xml:space="preserve">pieniężnych na </t>
  </si>
  <si>
    <t>koniec roku</t>
  </si>
  <si>
    <t>Dział 801- Oświata i wychowanie</t>
  </si>
  <si>
    <t>RAZEM DOCHODY</t>
  </si>
  <si>
    <t>RAZEM WYDATKI</t>
  </si>
  <si>
    <t>Zakup usług remontowych</t>
  </si>
  <si>
    <t>O690</t>
  </si>
  <si>
    <t>DOCHODY</t>
  </si>
  <si>
    <t>wpłata do budżetu</t>
  </si>
  <si>
    <t>Rozdz. 80101 - szkoła</t>
  </si>
  <si>
    <t>O970</t>
  </si>
  <si>
    <t xml:space="preserve">Wykaz jednostek budżetowych, które utworzyły rachunki dochodów własnych oraz zestawienie dochodów własnych </t>
  </si>
  <si>
    <t>Stan środków pieniężnych na początek okr. sprawozdawczego</t>
  </si>
  <si>
    <t>O670</t>
  </si>
  <si>
    <t>Wpł z opłat za korzystanie z wyżywienia</t>
  </si>
  <si>
    <t>Wpływy z różnych opłat</t>
  </si>
  <si>
    <t>Nagrody konkursowe</t>
  </si>
  <si>
    <t>O950</t>
  </si>
  <si>
    <t>Dochody z najmu i dzierżawy</t>
  </si>
  <si>
    <t>Zobowiązania z tytułu podatku VAT</t>
  </si>
  <si>
    <t>Wpływy z tyt kar i odszkodowań wyn z umów</t>
  </si>
  <si>
    <t>Wójta Gminy Lesznowola</t>
  </si>
  <si>
    <t>Załącznik Nr 10</t>
  </si>
  <si>
    <t>%</t>
  </si>
  <si>
    <t>Stan środków pieniężnych na koniec okr. spraw</t>
  </si>
  <si>
    <t>Stan środków pieniężnych na początek okr. sprawozd</t>
  </si>
  <si>
    <t>Rozdz. 80104 - Przedszkola</t>
  </si>
  <si>
    <t xml:space="preserve"> </t>
  </si>
  <si>
    <t>Wpływy z otrzymanych spadków i darowizn</t>
  </si>
  <si>
    <t xml:space="preserve">Wpływy z różnych dochodów </t>
  </si>
  <si>
    <t>Zakup środków żywności</t>
  </si>
  <si>
    <t>Zakup materiałów i wyposażenia</t>
  </si>
  <si>
    <t>Zakup środlów dydaktycznych</t>
  </si>
  <si>
    <t>Różne opłaty i składki</t>
  </si>
  <si>
    <t>Mysiadło</t>
  </si>
  <si>
    <t>Jastrzębiec</t>
  </si>
  <si>
    <t xml:space="preserve">Zamienie </t>
  </si>
  <si>
    <t xml:space="preserve">Kosów </t>
  </si>
  <si>
    <t>Stan środków pieniężnych na koniec okr. sprawozdawczego</t>
  </si>
  <si>
    <t>Zespół Szkolnoprzedszkolny            w Lesznowoli</t>
  </si>
  <si>
    <t>Szkoła Podstawowa                 w Mrokowie</t>
  </si>
  <si>
    <t xml:space="preserve"> Szkóła Podstawowa                                      w Łazach</t>
  </si>
  <si>
    <t>Szkoła Podstawowa                                             w Mysiadle</t>
  </si>
  <si>
    <t>Szkoła Podstawowa                                           w Nowej Iwicznej</t>
  </si>
  <si>
    <t>Szkoła Podstawowa                                            w Nowej Iwicznej</t>
  </si>
  <si>
    <t>do Zarządzenia 37/2019</t>
  </si>
  <si>
    <t>z dnia 29 marca 2019r.</t>
  </si>
  <si>
    <t>i wydatków nimi sfinansowanych - Szkoły i Przedszkola za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</si>
</sst>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7.5"/>
      <name val="Cambria"/>
      <family val="1"/>
    </font>
    <font>
      <b/>
      <sz val="7.5"/>
      <name val="Cambria"/>
      <family val="1"/>
    </font>
    <font>
      <b/>
      <sz val="7"/>
      <name val="Cambria"/>
      <family val="1"/>
    </font>
    <font>
      <sz val="12"/>
      <name val="Cambria"/>
      <family val="1"/>
    </font>
    <font>
      <strike/>
      <sz val="8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4" fontId="0" fillId="34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3" fontId="27" fillId="12" borderId="10" xfId="0" applyNumberFormat="1" applyFont="1" applyFill="1" applyBorder="1" applyAlignment="1">
      <alignment horizontal="center" vertical="center" wrapText="1"/>
    </xf>
    <xf numFmtId="4" fontId="27" fillId="12" borderId="10" xfId="0" applyNumberFormat="1" applyFont="1" applyFill="1" applyBorder="1" applyAlignment="1">
      <alignment horizontal="center" vertical="center" wrapText="1"/>
    </xf>
    <xf numFmtId="4" fontId="28" fillId="1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3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 wrapText="1"/>
    </xf>
    <xf numFmtId="3" fontId="29" fillId="34" borderId="0" xfId="0" applyNumberFormat="1" applyFont="1" applyFill="1" applyBorder="1" applyAlignment="1">
      <alignment horizontal="center" vertical="center" wrapText="1"/>
    </xf>
    <xf numFmtId="4" fontId="29" fillId="34" borderId="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 horizontal="left" vertical="center" wrapText="1"/>
    </xf>
    <xf numFmtId="3" fontId="29" fillId="34" borderId="12" xfId="0" applyNumberFormat="1" applyFont="1" applyFill="1" applyBorder="1" applyAlignment="1">
      <alignment horizontal="center" vertical="center" wrapText="1"/>
    </xf>
    <xf numFmtId="4" fontId="29" fillId="34" borderId="12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left" vertical="center" wrapText="1"/>
    </xf>
    <xf numFmtId="3" fontId="29" fillId="34" borderId="13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4" fontId="25" fillId="12" borderId="10" xfId="0" applyNumberFormat="1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/>
    </xf>
    <xf numFmtId="4" fontId="27" fillId="10" borderId="10" xfId="0" applyNumberFormat="1" applyFont="1" applyFill="1" applyBorder="1" applyAlignment="1">
      <alignment horizontal="center" vertical="center" wrapText="1"/>
    </xf>
    <xf numFmtId="4" fontId="24" fillId="10" borderId="10" xfId="0" applyNumberFormat="1" applyFont="1" applyFill="1" applyBorder="1" applyAlignment="1">
      <alignment horizontal="center" vertical="center" wrapText="1"/>
    </xf>
    <xf numFmtId="4" fontId="29" fillId="10" borderId="10" xfId="0" applyNumberFormat="1" applyFont="1" applyFill="1" applyBorder="1" applyAlignment="1">
      <alignment horizontal="center" vertical="center" wrapText="1"/>
    </xf>
    <xf numFmtId="4" fontId="28" fillId="10" borderId="10" xfId="0" applyNumberFormat="1" applyFont="1" applyFill="1" applyBorder="1" applyAlignment="1">
      <alignment horizontal="center" vertical="center" wrapText="1"/>
    </xf>
    <xf numFmtId="4" fontId="25" fillId="10" borderId="10" xfId="0" applyNumberFormat="1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4" fontId="29" fillId="34" borderId="10" xfId="0" applyNumberFormat="1" applyFont="1" applyFill="1" applyBorder="1" applyAlignment="1">
      <alignment horizontal="center" vertical="center" wrapText="1"/>
    </xf>
    <xf numFmtId="4" fontId="27" fillId="10" borderId="14" xfId="0" applyNumberFormat="1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4" fontId="27" fillId="10" borderId="15" xfId="0" applyNumberFormat="1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/>
    </xf>
    <xf numFmtId="4" fontId="28" fillId="10" borderId="14" xfId="0" applyNumberFormat="1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12" borderId="10" xfId="0" applyFont="1" applyFill="1" applyBorder="1" applyAlignment="1">
      <alignment horizontal="left" vertical="center" wrapText="1"/>
    </xf>
    <xf numFmtId="0" fontId="26" fillId="12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7" fillId="12" borderId="14" xfId="0" applyNumberFormat="1" applyFont="1" applyFill="1" applyBorder="1" applyAlignment="1">
      <alignment horizontal="center" vertical="center" wrapText="1"/>
    </xf>
    <xf numFmtId="3" fontId="26" fillId="12" borderId="15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" fontId="27" fillId="12" borderId="14" xfId="0" applyNumberFormat="1" applyFont="1" applyFill="1" applyBorder="1" applyAlignment="1">
      <alignment horizontal="center" vertical="center" wrapText="1"/>
    </xf>
    <xf numFmtId="0" fontId="26" fillId="12" borderId="15" xfId="0" applyFont="1" applyFill="1" applyBorder="1" applyAlignment="1">
      <alignment horizontal="center" vertical="center" wrapText="1"/>
    </xf>
    <xf numFmtId="3" fontId="25" fillId="12" borderId="14" xfId="0" applyNumberFormat="1" applyFont="1" applyFill="1" applyBorder="1" applyAlignment="1">
      <alignment horizontal="center" vertical="center" wrapText="1"/>
    </xf>
    <xf numFmtId="3" fontId="23" fillId="12" borderId="15" xfId="0" applyNumberFormat="1" applyFont="1" applyFill="1" applyBorder="1" applyAlignment="1">
      <alignment horizontal="center" vertical="center" wrapText="1"/>
    </xf>
    <xf numFmtId="4" fontId="25" fillId="12" borderId="14" xfId="0" applyNumberFormat="1" applyFont="1" applyFill="1" applyBorder="1" applyAlignment="1">
      <alignment horizontal="center" vertical="center" wrapText="1"/>
    </xf>
    <xf numFmtId="0" fontId="23" fillId="12" borderId="15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4" fillId="12" borderId="17" xfId="0" applyFont="1" applyFill="1" applyBorder="1" applyAlignment="1">
      <alignment horizontal="left" vertical="center" wrapText="1"/>
    </xf>
    <xf numFmtId="0" fontId="24" fillId="12" borderId="18" xfId="0" applyFont="1" applyFill="1" applyBorder="1" applyAlignment="1">
      <alignment horizontal="left" vertical="center" wrapText="1"/>
    </xf>
    <xf numFmtId="0" fontId="24" fillId="12" borderId="19" xfId="0" applyFont="1" applyFill="1" applyBorder="1" applyAlignment="1">
      <alignment horizontal="left" vertical="center" wrapText="1"/>
    </xf>
    <xf numFmtId="0" fontId="24" fillId="12" borderId="20" xfId="0" applyFont="1" applyFill="1" applyBorder="1" applyAlignment="1">
      <alignment horizontal="left" vertical="center" wrapText="1"/>
    </xf>
    <xf numFmtId="0" fontId="24" fillId="12" borderId="12" xfId="0" applyFont="1" applyFill="1" applyBorder="1" applyAlignment="1">
      <alignment horizontal="left" vertical="center" wrapText="1"/>
    </xf>
    <xf numFmtId="0" fontId="24" fillId="12" borderId="21" xfId="0" applyFont="1" applyFill="1" applyBorder="1" applyAlignment="1">
      <alignment horizontal="left" vertical="center" wrapText="1"/>
    </xf>
    <xf numFmtId="4" fontId="27" fillId="12" borderId="15" xfId="0" applyNumberFormat="1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3"/>
  <sheetViews>
    <sheetView tabSelected="1" zoomScalePageLayoutView="0" workbookViewId="0" topLeftCell="D1">
      <selection activeCell="AE10" sqref="AE10"/>
    </sheetView>
  </sheetViews>
  <sheetFormatPr defaultColWidth="9.140625" defaultRowHeight="12.75"/>
  <cols>
    <col min="1" max="3" width="4.140625" style="0" hidden="1" customWidth="1"/>
    <col min="4" max="4" width="4.7109375" style="0" customWidth="1"/>
    <col min="6" max="6" width="3.57421875" style="0" customWidth="1"/>
    <col min="7" max="7" width="6.421875" style="0" customWidth="1"/>
    <col min="8" max="8" width="8.140625" style="0" customWidth="1"/>
    <col min="9" max="9" width="5.421875" style="0" customWidth="1"/>
    <col min="10" max="10" width="6.140625" style="0" customWidth="1"/>
    <col min="11" max="11" width="8.28125" style="0" customWidth="1"/>
    <col min="12" max="12" width="5.28125" style="0" customWidth="1"/>
    <col min="13" max="13" width="7.140625" style="0" customWidth="1"/>
    <col min="14" max="14" width="8.57421875" style="0" customWidth="1"/>
    <col min="15" max="15" width="5.8515625" style="0" customWidth="1"/>
    <col min="16" max="16" width="6.7109375" style="0" customWidth="1"/>
    <col min="17" max="17" width="8.57421875" style="0" customWidth="1"/>
    <col min="18" max="18" width="5.57421875" style="0" customWidth="1"/>
    <col min="19" max="19" width="7.28125" style="0" customWidth="1"/>
    <col min="20" max="20" width="8.8515625" style="0" customWidth="1"/>
    <col min="21" max="21" width="5.7109375" style="0" customWidth="1"/>
    <col min="22" max="22" width="8.28125" style="0" customWidth="1"/>
    <col min="23" max="23" width="10.28125" style="0" customWidth="1"/>
    <col min="24" max="24" width="5.7109375" style="0" customWidth="1"/>
    <col min="25" max="25" width="10.00390625" style="0" bestFit="1" customWidth="1"/>
    <col min="26" max="26" width="12.28125" style="0" bestFit="1" customWidth="1"/>
    <col min="27" max="27" width="11.7109375" style="0" bestFit="1" customWidth="1"/>
  </cols>
  <sheetData>
    <row r="1" spans="20:21" ht="15.75">
      <c r="T1" s="14" t="s">
        <v>38</v>
      </c>
      <c r="U1" s="14"/>
    </row>
    <row r="2" spans="20:21" ht="5.25" customHeight="1">
      <c r="T2" s="15"/>
      <c r="U2" s="15"/>
    </row>
    <row r="3" spans="20:21" ht="12.75">
      <c r="T3" s="15" t="s">
        <v>61</v>
      </c>
      <c r="U3" s="15"/>
    </row>
    <row r="4" spans="20:21" ht="12.75">
      <c r="T4" s="15" t="s">
        <v>37</v>
      </c>
      <c r="U4" s="15"/>
    </row>
    <row r="5" spans="20:21" ht="12.75">
      <c r="T5" s="15" t="s">
        <v>62</v>
      </c>
      <c r="U5" s="15"/>
    </row>
    <row r="6" ht="4.5" customHeight="1"/>
    <row r="7" ht="12.75" hidden="1"/>
    <row r="8" spans="4:23" s="4" customFormat="1" ht="15.75">
      <c r="D8" s="93" t="s">
        <v>27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4:23" s="4" customFormat="1" ht="15.75">
      <c r="D9" s="58"/>
      <c r="E9" s="93" t="s">
        <v>63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4:23" s="4" customFormat="1" ht="3" customHeight="1"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4:23" s="4" customFormat="1" ht="12.75">
      <c r="D11" s="83" t="s">
        <v>18</v>
      </c>
      <c r="E11" s="83"/>
      <c r="F11" s="83"/>
      <c r="G11" s="83"/>
      <c r="H11" s="84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4:23" s="4" customFormat="1" ht="12.75">
      <c r="D12" s="89" t="s">
        <v>25</v>
      </c>
      <c r="E12" s="89"/>
      <c r="F12" s="89"/>
      <c r="G12" s="8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4:23" ht="5.25" customHeight="1"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4:24" s="1" customFormat="1" ht="26.25" customHeight="1">
      <c r="D14" s="56" t="s">
        <v>0</v>
      </c>
      <c r="E14" s="86" t="s">
        <v>1</v>
      </c>
      <c r="F14" s="86"/>
      <c r="G14" s="81" t="s">
        <v>55</v>
      </c>
      <c r="H14" s="81"/>
      <c r="I14" s="82"/>
      <c r="J14" s="77" t="s">
        <v>56</v>
      </c>
      <c r="K14" s="77"/>
      <c r="L14" s="78"/>
      <c r="M14" s="77" t="s">
        <v>59</v>
      </c>
      <c r="N14" s="77"/>
      <c r="O14" s="78"/>
      <c r="P14" s="77" t="s">
        <v>57</v>
      </c>
      <c r="Q14" s="77"/>
      <c r="R14" s="78"/>
      <c r="S14" s="77" t="s">
        <v>58</v>
      </c>
      <c r="T14" s="77"/>
      <c r="U14" s="78"/>
      <c r="V14" s="77" t="s">
        <v>3</v>
      </c>
      <c r="W14" s="77"/>
      <c r="X14" s="78"/>
    </row>
    <row r="15" spans="4:24" s="2" customFormat="1" ht="19.5" customHeight="1">
      <c r="D15" s="86" t="s">
        <v>23</v>
      </c>
      <c r="E15" s="86"/>
      <c r="F15" s="86"/>
      <c r="G15" s="41" t="s">
        <v>5</v>
      </c>
      <c r="H15" s="41" t="s">
        <v>4</v>
      </c>
      <c r="I15" s="60" t="s">
        <v>39</v>
      </c>
      <c r="J15" s="41" t="s">
        <v>5</v>
      </c>
      <c r="K15" s="41" t="s">
        <v>4</v>
      </c>
      <c r="L15" s="60" t="s">
        <v>39</v>
      </c>
      <c r="M15" s="41" t="s">
        <v>5</v>
      </c>
      <c r="N15" s="41" t="s">
        <v>4</v>
      </c>
      <c r="O15" s="60" t="s">
        <v>39</v>
      </c>
      <c r="P15" s="41" t="s">
        <v>5</v>
      </c>
      <c r="Q15" s="41" t="s">
        <v>4</v>
      </c>
      <c r="R15" s="41" t="s">
        <v>39</v>
      </c>
      <c r="S15" s="41" t="s">
        <v>5</v>
      </c>
      <c r="T15" s="41" t="s">
        <v>4</v>
      </c>
      <c r="U15" s="60" t="s">
        <v>39</v>
      </c>
      <c r="V15" s="41" t="s">
        <v>6</v>
      </c>
      <c r="W15" s="41" t="s">
        <v>4</v>
      </c>
      <c r="X15" s="60" t="s">
        <v>39</v>
      </c>
    </row>
    <row r="16" spans="4:24" s="2" customFormat="1" ht="38.25" customHeight="1">
      <c r="D16" s="87" t="s">
        <v>41</v>
      </c>
      <c r="E16" s="88"/>
      <c r="F16" s="88"/>
      <c r="G16" s="28"/>
      <c r="H16" s="28">
        <v>2257.1</v>
      </c>
      <c r="I16" s="61"/>
      <c r="J16" s="27"/>
      <c r="K16" s="28">
        <v>34876.05</v>
      </c>
      <c r="L16" s="61"/>
      <c r="M16" s="28"/>
      <c r="N16" s="28">
        <v>1014.8</v>
      </c>
      <c r="O16" s="61"/>
      <c r="P16" s="27"/>
      <c r="Q16" s="28">
        <v>737.22</v>
      </c>
      <c r="R16" s="61"/>
      <c r="S16" s="28"/>
      <c r="T16" s="28">
        <v>389.84</v>
      </c>
      <c r="U16" s="61"/>
      <c r="V16" s="36"/>
      <c r="W16" s="59">
        <f>H16+K16+N16+Q16+T16</f>
        <v>39275.01</v>
      </c>
      <c r="X16" s="64"/>
    </row>
    <row r="17" spans="4:24" s="5" customFormat="1" ht="35.25" customHeight="1">
      <c r="D17" s="57" t="s">
        <v>29</v>
      </c>
      <c r="E17" s="79" t="s">
        <v>30</v>
      </c>
      <c r="F17" s="79"/>
      <c r="G17" s="24">
        <v>796200</v>
      </c>
      <c r="H17" s="38">
        <v>695002.72</v>
      </c>
      <c r="I17" s="62">
        <f>H17*100/G17</f>
        <v>87.28996734488823</v>
      </c>
      <c r="J17" s="24">
        <v>610000</v>
      </c>
      <c r="K17" s="38">
        <v>582165.39</v>
      </c>
      <c r="L17" s="62">
        <f>K17*100/J17</f>
        <v>95.43694918032787</v>
      </c>
      <c r="M17" s="24">
        <v>780000</v>
      </c>
      <c r="N17" s="38">
        <v>708420.54</v>
      </c>
      <c r="O17" s="62">
        <f>N17*100/M17</f>
        <v>90.82314615384615</v>
      </c>
      <c r="P17" s="24">
        <v>640000</v>
      </c>
      <c r="Q17" s="38">
        <v>607654.8</v>
      </c>
      <c r="R17" s="62">
        <f>Q17*100/P17</f>
        <v>94.94606250000001</v>
      </c>
      <c r="S17" s="24">
        <v>970000</v>
      </c>
      <c r="T17" s="39">
        <v>943098.9</v>
      </c>
      <c r="U17" s="62">
        <f>T17*100/S17</f>
        <v>97.22669072164949</v>
      </c>
      <c r="V17" s="23">
        <f aca="true" t="shared" si="0" ref="V17:V24">G17+J17+M17+P17+S17</f>
        <v>3796200</v>
      </c>
      <c r="W17" s="33">
        <f aca="true" t="shared" si="1" ref="W17:W24">H17+K17+N17+Q17+T17</f>
        <v>3536342.35</v>
      </c>
      <c r="X17" s="65">
        <f>W17*100/V17</f>
        <v>93.15479558505875</v>
      </c>
    </row>
    <row r="18" spans="4:24" s="5" customFormat="1" ht="21" customHeight="1">
      <c r="D18" s="57" t="s">
        <v>22</v>
      </c>
      <c r="E18" s="79" t="s">
        <v>31</v>
      </c>
      <c r="F18" s="79"/>
      <c r="G18" s="20">
        <v>1200</v>
      </c>
      <c r="H18" s="21">
        <v>746.48</v>
      </c>
      <c r="I18" s="61">
        <f aca="true" t="shared" si="2" ref="I18:I24">H18*100/G18</f>
        <v>62.20666666666666</v>
      </c>
      <c r="J18" s="20">
        <v>1900</v>
      </c>
      <c r="K18" s="21">
        <v>70.76</v>
      </c>
      <c r="L18" s="61">
        <f aca="true" t="shared" si="3" ref="L18:L23">K18*100/J18</f>
        <v>3.72421052631579</v>
      </c>
      <c r="M18" s="20">
        <v>900</v>
      </c>
      <c r="N18" s="21">
        <v>-689.16</v>
      </c>
      <c r="O18" s="61">
        <f aca="true" t="shared" si="4" ref="O18:O23">N18*100/M18</f>
        <v>-76.57333333333334</v>
      </c>
      <c r="P18" s="20">
        <v>1600</v>
      </c>
      <c r="Q18" s="21">
        <v>2393.08</v>
      </c>
      <c r="R18" s="61">
        <f aca="true" t="shared" si="5" ref="R18:R23">Q18*100/P18</f>
        <v>149.5675</v>
      </c>
      <c r="S18" s="20">
        <v>100</v>
      </c>
      <c r="T18" s="22">
        <v>60</v>
      </c>
      <c r="U18" s="61">
        <f aca="true" t="shared" si="6" ref="U18:U23">T18*100/S18</f>
        <v>60</v>
      </c>
      <c r="V18" s="23">
        <f t="shared" si="0"/>
        <v>5700</v>
      </c>
      <c r="W18" s="33">
        <f t="shared" si="1"/>
        <v>2581.16</v>
      </c>
      <c r="X18" s="64">
        <f aca="true" t="shared" si="7" ref="X18:X24">W18*100/V18</f>
        <v>45.283508771929824</v>
      </c>
    </row>
    <row r="19" spans="4:24" ht="19.5" customHeight="1">
      <c r="D19" s="57" t="s">
        <v>7</v>
      </c>
      <c r="E19" s="79" t="s">
        <v>34</v>
      </c>
      <c r="F19" s="79"/>
      <c r="G19" s="20">
        <v>90000</v>
      </c>
      <c r="H19" s="21">
        <v>78667.76</v>
      </c>
      <c r="I19" s="61">
        <f t="shared" si="2"/>
        <v>87.4086222222222</v>
      </c>
      <c r="J19" s="20">
        <v>58000</v>
      </c>
      <c r="K19" s="21">
        <v>53674.02</v>
      </c>
      <c r="L19" s="61">
        <f t="shared" si="3"/>
        <v>92.54141379310344</v>
      </c>
      <c r="M19" s="20">
        <v>65000</v>
      </c>
      <c r="N19" s="21">
        <v>59378.48</v>
      </c>
      <c r="O19" s="61">
        <f t="shared" si="4"/>
        <v>91.35150769230769</v>
      </c>
      <c r="P19" s="20">
        <v>44000</v>
      </c>
      <c r="Q19" s="21">
        <v>46507.44</v>
      </c>
      <c r="R19" s="61">
        <f t="shared" si="5"/>
        <v>105.69872727272727</v>
      </c>
      <c r="S19" s="20">
        <v>40000</v>
      </c>
      <c r="T19" s="22">
        <v>34149.38</v>
      </c>
      <c r="U19" s="61">
        <f t="shared" si="6"/>
        <v>85.37344999999999</v>
      </c>
      <c r="V19" s="23">
        <f t="shared" si="0"/>
        <v>297000</v>
      </c>
      <c r="W19" s="33">
        <f t="shared" si="1"/>
        <v>272377.08</v>
      </c>
      <c r="X19" s="64">
        <f t="shared" si="7"/>
        <v>91.70945454545455</v>
      </c>
    </row>
    <row r="20" spans="4:24" ht="16.5" customHeight="1">
      <c r="D20" s="57" t="s">
        <v>8</v>
      </c>
      <c r="E20" s="79" t="s">
        <v>12</v>
      </c>
      <c r="F20" s="79"/>
      <c r="G20" s="20">
        <v>40000</v>
      </c>
      <c r="H20" s="21">
        <v>33479.55</v>
      </c>
      <c r="I20" s="61">
        <f t="shared" si="2"/>
        <v>83.69887500000002</v>
      </c>
      <c r="J20" s="20">
        <v>18000</v>
      </c>
      <c r="K20" s="21">
        <v>16863.8</v>
      </c>
      <c r="L20" s="61">
        <f t="shared" si="3"/>
        <v>93.68777777777778</v>
      </c>
      <c r="M20" s="20">
        <v>14000</v>
      </c>
      <c r="N20" s="21">
        <v>12410.87</v>
      </c>
      <c r="O20" s="61">
        <f t="shared" si="4"/>
        <v>88.64907142857143</v>
      </c>
      <c r="P20" s="20">
        <v>20000</v>
      </c>
      <c r="Q20" s="21">
        <v>21803.21</v>
      </c>
      <c r="R20" s="61">
        <f t="shared" si="5"/>
        <v>109.01605</v>
      </c>
      <c r="S20" s="20">
        <v>20000</v>
      </c>
      <c r="T20" s="22">
        <v>16714.83</v>
      </c>
      <c r="U20" s="61">
        <f t="shared" si="6"/>
        <v>83.57415000000002</v>
      </c>
      <c r="V20" s="23">
        <f t="shared" si="0"/>
        <v>112000</v>
      </c>
      <c r="W20" s="33">
        <f t="shared" si="1"/>
        <v>101272.26000000001</v>
      </c>
      <c r="X20" s="64">
        <f t="shared" si="7"/>
        <v>90.42166071428572</v>
      </c>
    </row>
    <row r="21" spans="4:24" ht="12.75">
      <c r="D21" s="57" t="s">
        <v>9</v>
      </c>
      <c r="E21" s="79" t="s">
        <v>13</v>
      </c>
      <c r="F21" s="79"/>
      <c r="G21" s="20">
        <v>2600</v>
      </c>
      <c r="H21" s="21">
        <v>3390.26</v>
      </c>
      <c r="I21" s="61">
        <f t="shared" si="2"/>
        <v>130.39461538461538</v>
      </c>
      <c r="J21" s="20">
        <v>1800</v>
      </c>
      <c r="K21" s="21">
        <v>1913.83</v>
      </c>
      <c r="L21" s="61">
        <f t="shared" si="3"/>
        <v>106.32388888888889</v>
      </c>
      <c r="M21" s="20">
        <v>2100</v>
      </c>
      <c r="N21" s="21">
        <v>2005.07</v>
      </c>
      <c r="O21" s="61">
        <f t="shared" si="4"/>
        <v>95.47952380952381</v>
      </c>
      <c r="P21" s="20">
        <v>1400</v>
      </c>
      <c r="Q21" s="21">
        <v>1311.54</v>
      </c>
      <c r="R21" s="61">
        <f t="shared" si="5"/>
        <v>93.68142857142857</v>
      </c>
      <c r="S21" s="20">
        <v>1300</v>
      </c>
      <c r="T21" s="22">
        <v>1034.33</v>
      </c>
      <c r="U21" s="61">
        <f t="shared" si="6"/>
        <v>79.56384615384616</v>
      </c>
      <c r="V21" s="23">
        <f t="shared" si="0"/>
        <v>9200</v>
      </c>
      <c r="W21" s="33">
        <f t="shared" si="1"/>
        <v>9655.03</v>
      </c>
      <c r="X21" s="64">
        <f t="shared" si="7"/>
        <v>104.94597826086958</v>
      </c>
    </row>
    <row r="22" spans="4:26" ht="31.5" customHeight="1">
      <c r="D22" s="57" t="s">
        <v>33</v>
      </c>
      <c r="E22" s="79" t="s">
        <v>36</v>
      </c>
      <c r="F22" s="79"/>
      <c r="G22" s="20">
        <v>500</v>
      </c>
      <c r="H22" s="21">
        <v>450</v>
      </c>
      <c r="I22" s="61">
        <f t="shared" si="2"/>
        <v>90</v>
      </c>
      <c r="J22" s="20">
        <v>1000</v>
      </c>
      <c r="K22" s="21">
        <v>330</v>
      </c>
      <c r="L22" s="61">
        <f t="shared" si="3"/>
        <v>33</v>
      </c>
      <c r="M22" s="20">
        <v>500</v>
      </c>
      <c r="N22" s="21">
        <v>252</v>
      </c>
      <c r="O22" s="61">
        <f t="shared" si="4"/>
        <v>50.4</v>
      </c>
      <c r="P22" s="20"/>
      <c r="Q22" s="21"/>
      <c r="R22" s="61"/>
      <c r="S22" s="20">
        <v>500</v>
      </c>
      <c r="T22" s="22">
        <v>145</v>
      </c>
      <c r="U22" s="61">
        <f t="shared" si="6"/>
        <v>29</v>
      </c>
      <c r="V22" s="23">
        <f t="shared" si="0"/>
        <v>2500</v>
      </c>
      <c r="W22" s="33">
        <f t="shared" si="1"/>
        <v>1177</v>
      </c>
      <c r="X22" s="64">
        <f t="shared" si="7"/>
        <v>47.08</v>
      </c>
      <c r="Y22" s="3"/>
      <c r="Z22" s="3"/>
    </row>
    <row r="23" spans="4:26" ht="37.5" customHeight="1">
      <c r="D23" s="57" t="s">
        <v>10</v>
      </c>
      <c r="E23" s="79" t="s">
        <v>44</v>
      </c>
      <c r="F23" s="79"/>
      <c r="G23" s="20">
        <v>80000</v>
      </c>
      <c r="H23" s="21">
        <v>68286</v>
      </c>
      <c r="I23" s="61">
        <f t="shared" si="2"/>
        <v>85.3575</v>
      </c>
      <c r="J23" s="20">
        <v>90000</v>
      </c>
      <c r="K23" s="21">
        <v>74923.6</v>
      </c>
      <c r="L23" s="61">
        <f t="shared" si="3"/>
        <v>83.24844444444446</v>
      </c>
      <c r="M23" s="20">
        <v>50000</v>
      </c>
      <c r="N23" s="21">
        <v>35771.01</v>
      </c>
      <c r="O23" s="61">
        <f t="shared" si="4"/>
        <v>71.54202</v>
      </c>
      <c r="P23" s="20">
        <v>21000</v>
      </c>
      <c r="Q23" s="21">
        <v>12231</v>
      </c>
      <c r="R23" s="61">
        <f t="shared" si="5"/>
        <v>58.24285714285714</v>
      </c>
      <c r="S23" s="20">
        <v>122718</v>
      </c>
      <c r="T23" s="22">
        <v>81060.06</v>
      </c>
      <c r="U23" s="61">
        <f t="shared" si="6"/>
        <v>66.05392851904367</v>
      </c>
      <c r="V23" s="23">
        <f t="shared" si="0"/>
        <v>363718</v>
      </c>
      <c r="W23" s="33">
        <f t="shared" si="1"/>
        <v>272271.67000000004</v>
      </c>
      <c r="X23" s="64">
        <f t="shared" si="7"/>
        <v>74.85790365063045</v>
      </c>
      <c r="Y23" s="3"/>
      <c r="Z23" s="3"/>
    </row>
    <row r="24" spans="4:26" ht="21.75" customHeight="1">
      <c r="D24" s="57" t="s">
        <v>26</v>
      </c>
      <c r="E24" s="79" t="s">
        <v>45</v>
      </c>
      <c r="F24" s="80"/>
      <c r="G24" s="20">
        <v>2000</v>
      </c>
      <c r="H24" s="21">
        <v>1491.32</v>
      </c>
      <c r="I24" s="61">
        <f t="shared" si="2"/>
        <v>74.566</v>
      </c>
      <c r="J24" s="20"/>
      <c r="K24" s="21"/>
      <c r="L24" s="61"/>
      <c r="M24" s="20"/>
      <c r="N24" s="21"/>
      <c r="O24" s="61"/>
      <c r="P24" s="20"/>
      <c r="Q24" s="21"/>
      <c r="R24" s="61"/>
      <c r="S24" s="20"/>
      <c r="T24" s="22"/>
      <c r="U24" s="61"/>
      <c r="V24" s="23">
        <f t="shared" si="0"/>
        <v>2000</v>
      </c>
      <c r="W24" s="33">
        <f t="shared" si="1"/>
        <v>1491.32</v>
      </c>
      <c r="X24" s="64">
        <f t="shared" si="7"/>
        <v>74.566</v>
      </c>
      <c r="Y24" s="3"/>
      <c r="Z24" s="3"/>
    </row>
    <row r="25" spans="2:34" s="6" customFormat="1" ht="17.25" customHeight="1">
      <c r="B25" s="8"/>
      <c r="C25" s="8"/>
      <c r="D25" s="92" t="s">
        <v>19</v>
      </c>
      <c r="E25" s="92"/>
      <c r="F25" s="92"/>
      <c r="G25" s="34">
        <f>SUM(G17:G24)</f>
        <v>1012500</v>
      </c>
      <c r="H25" s="35">
        <f>SUM(H17:H24)</f>
        <v>881514.09</v>
      </c>
      <c r="I25" s="63">
        <f>H25*100/G25</f>
        <v>87.06312</v>
      </c>
      <c r="J25" s="34">
        <f>SUM(J17:J24)</f>
        <v>780700</v>
      </c>
      <c r="K25" s="35">
        <f>SUM(K17:K24)</f>
        <v>729941.4</v>
      </c>
      <c r="L25" s="63">
        <f>K25*100/J25</f>
        <v>93.49832201870116</v>
      </c>
      <c r="M25" s="34">
        <f>SUM(M17:M24)</f>
        <v>912500</v>
      </c>
      <c r="N25" s="35">
        <f>SUM(N17:N24)</f>
        <v>817548.8099999999</v>
      </c>
      <c r="O25" s="63">
        <f>N25*100/M25</f>
        <v>89.5943901369863</v>
      </c>
      <c r="P25" s="34">
        <f>SUM(P17:P24)</f>
        <v>728000</v>
      </c>
      <c r="Q25" s="35">
        <f>SUM(Q17:Q24)</f>
        <v>691901.0700000001</v>
      </c>
      <c r="R25" s="63">
        <f>Q25*100/P25</f>
        <v>95.04135576923078</v>
      </c>
      <c r="S25" s="34">
        <f>SUM(S17:S24)</f>
        <v>1154618</v>
      </c>
      <c r="T25" s="35">
        <f>SUM(T17:T24)</f>
        <v>1076262.5</v>
      </c>
      <c r="U25" s="63">
        <f>T25*100/S25</f>
        <v>93.21372956250465</v>
      </c>
      <c r="V25" s="34">
        <f>SUM(V17:V24)</f>
        <v>4588318</v>
      </c>
      <c r="W25" s="35">
        <f>SUM(W17:W24)</f>
        <v>4197167.870000001</v>
      </c>
      <c r="X25" s="63">
        <f>W25*100/V25</f>
        <v>91.47508673112895</v>
      </c>
      <c r="Y25" s="46"/>
      <c r="Z25" s="46"/>
      <c r="AA25" s="8"/>
      <c r="AB25" s="8"/>
      <c r="AC25" s="8"/>
      <c r="AD25" s="8"/>
      <c r="AE25" s="8"/>
      <c r="AF25" s="8"/>
      <c r="AG25" s="8"/>
      <c r="AH25" s="8"/>
    </row>
    <row r="26" spans="2:34" s="6" customFormat="1" ht="17.25" customHeight="1">
      <c r="B26" s="8"/>
      <c r="C26" s="8"/>
      <c r="D26" s="43"/>
      <c r="E26" s="43"/>
      <c r="F26" s="43"/>
      <c r="G26" s="44"/>
      <c r="H26" s="45"/>
      <c r="I26" s="45"/>
      <c r="J26" s="44"/>
      <c r="K26" s="45"/>
      <c r="L26" s="45"/>
      <c r="M26" s="44"/>
      <c r="N26" s="45"/>
      <c r="O26" s="45"/>
      <c r="P26" s="44"/>
      <c r="Q26" s="45"/>
      <c r="R26" s="45"/>
      <c r="S26" s="44"/>
      <c r="T26" s="45"/>
      <c r="U26" s="45"/>
      <c r="V26" s="44"/>
      <c r="W26" s="45"/>
      <c r="X26" s="45"/>
      <c r="Y26" s="46"/>
      <c r="Z26" s="76"/>
      <c r="AA26" s="8"/>
      <c r="AB26" s="8"/>
      <c r="AC26" s="8"/>
      <c r="AD26" s="8"/>
      <c r="AE26" s="8"/>
      <c r="AF26" s="8"/>
      <c r="AG26" s="8"/>
      <c r="AH26" s="8"/>
    </row>
    <row r="27" spans="2:34" s="6" customFormat="1" ht="17.25" customHeight="1">
      <c r="B27" s="8"/>
      <c r="C27" s="8"/>
      <c r="D27" s="43"/>
      <c r="E27" s="43"/>
      <c r="F27" s="43"/>
      <c r="G27" s="44"/>
      <c r="H27" s="45"/>
      <c r="I27" s="45"/>
      <c r="J27" s="44"/>
      <c r="K27" s="45"/>
      <c r="L27" s="45"/>
      <c r="M27" s="44"/>
      <c r="N27" s="45"/>
      <c r="O27" s="45"/>
      <c r="P27" s="44"/>
      <c r="Q27" s="45"/>
      <c r="R27" s="45"/>
      <c r="S27" s="44"/>
      <c r="T27" s="45"/>
      <c r="U27" s="45"/>
      <c r="V27" s="44"/>
      <c r="W27" s="45"/>
      <c r="X27" s="45"/>
      <c r="Y27" s="46"/>
      <c r="Z27" s="76"/>
      <c r="AA27" s="8"/>
      <c r="AB27" s="8"/>
      <c r="AC27" s="8"/>
      <c r="AD27" s="8"/>
      <c r="AE27" s="8"/>
      <c r="AF27" s="8"/>
      <c r="AG27" s="8"/>
      <c r="AH27" s="8"/>
    </row>
    <row r="28" spans="2:34" s="6" customFormat="1" ht="17.25" customHeight="1">
      <c r="B28" s="8"/>
      <c r="C28" s="8"/>
      <c r="D28" s="47"/>
      <c r="E28" s="47"/>
      <c r="F28" s="47"/>
      <c r="G28" s="48"/>
      <c r="H28" s="49"/>
      <c r="I28" s="49"/>
      <c r="J28" s="48"/>
      <c r="K28" s="49"/>
      <c r="L28" s="49"/>
      <c r="M28" s="48"/>
      <c r="N28" s="49"/>
      <c r="O28" s="49"/>
      <c r="P28" s="48"/>
      <c r="Q28" s="49"/>
      <c r="R28" s="49"/>
      <c r="S28" s="48"/>
      <c r="T28" s="49"/>
      <c r="U28" s="49"/>
      <c r="V28" s="48"/>
      <c r="W28" s="49"/>
      <c r="X28" s="49"/>
      <c r="Y28" s="46"/>
      <c r="Z28" s="76"/>
      <c r="AA28" s="8"/>
      <c r="AB28" s="8"/>
      <c r="AC28" s="8"/>
      <c r="AD28" s="8"/>
      <c r="AE28" s="8"/>
      <c r="AF28" s="8"/>
      <c r="AG28" s="8"/>
      <c r="AH28" s="8"/>
    </row>
    <row r="29" spans="2:34" s="6" customFormat="1" ht="24" customHeight="1">
      <c r="B29" s="8"/>
      <c r="C29" s="8"/>
      <c r="D29" s="40" t="s">
        <v>0</v>
      </c>
      <c r="E29" s="86" t="s">
        <v>1</v>
      </c>
      <c r="F29" s="86"/>
      <c r="G29" s="81" t="s">
        <v>55</v>
      </c>
      <c r="H29" s="81"/>
      <c r="I29" s="82"/>
      <c r="J29" s="77" t="s">
        <v>56</v>
      </c>
      <c r="K29" s="77"/>
      <c r="L29" s="78"/>
      <c r="M29" s="77" t="s">
        <v>60</v>
      </c>
      <c r="N29" s="77"/>
      <c r="O29" s="78"/>
      <c r="P29" s="77" t="s">
        <v>57</v>
      </c>
      <c r="Q29" s="77"/>
      <c r="R29" s="78"/>
      <c r="S29" s="77" t="s">
        <v>58</v>
      </c>
      <c r="T29" s="77"/>
      <c r="U29" s="78"/>
      <c r="V29" s="77" t="s">
        <v>3</v>
      </c>
      <c r="W29" s="77"/>
      <c r="X29" s="125"/>
      <c r="Y29" s="46"/>
      <c r="Z29" s="46"/>
      <c r="AA29" s="8"/>
      <c r="AB29" s="8"/>
      <c r="AC29" s="8"/>
      <c r="AD29" s="8"/>
      <c r="AE29" s="8"/>
      <c r="AF29" s="8"/>
      <c r="AG29" s="8"/>
      <c r="AH29" s="8"/>
    </row>
    <row r="30" spans="3:34" s="3" customFormat="1" ht="21">
      <c r="C30" s="9"/>
      <c r="D30" s="90" t="s">
        <v>11</v>
      </c>
      <c r="E30" s="91"/>
      <c r="F30" s="91"/>
      <c r="G30" s="24" t="s">
        <v>5</v>
      </c>
      <c r="H30" s="19" t="s">
        <v>4</v>
      </c>
      <c r="I30" s="66" t="s">
        <v>39</v>
      </c>
      <c r="J30" s="24" t="s">
        <v>5</v>
      </c>
      <c r="K30" s="67" t="s">
        <v>4</v>
      </c>
      <c r="L30" s="66" t="s">
        <v>39</v>
      </c>
      <c r="M30" s="24" t="s">
        <v>5</v>
      </c>
      <c r="N30" s="19" t="s">
        <v>4</v>
      </c>
      <c r="O30" s="66" t="s">
        <v>39</v>
      </c>
      <c r="P30" s="24" t="s">
        <v>5</v>
      </c>
      <c r="Q30" s="19" t="s">
        <v>4</v>
      </c>
      <c r="R30" s="66" t="s">
        <v>39</v>
      </c>
      <c r="S30" s="24" t="s">
        <v>5</v>
      </c>
      <c r="T30" s="19" t="s">
        <v>4</v>
      </c>
      <c r="U30" s="66" t="s">
        <v>39</v>
      </c>
      <c r="V30" s="23" t="s">
        <v>6</v>
      </c>
      <c r="W30" s="51" t="s">
        <v>4</v>
      </c>
      <c r="X30" s="66" t="s">
        <v>39</v>
      </c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3:34" s="3" customFormat="1" ht="12.75">
      <c r="C31" s="9"/>
      <c r="D31" s="32">
        <v>2400</v>
      </c>
      <c r="E31" s="79" t="s">
        <v>24</v>
      </c>
      <c r="F31" s="79"/>
      <c r="G31" s="20">
        <v>2258</v>
      </c>
      <c r="H31" s="21">
        <v>2257.1</v>
      </c>
      <c r="I31" s="61">
        <f>H31*100/G31</f>
        <v>99.96014171833481</v>
      </c>
      <c r="J31" s="20">
        <v>34877</v>
      </c>
      <c r="K31" s="68">
        <v>34876.05</v>
      </c>
      <c r="L31" s="61">
        <f>K31*100/J31</f>
        <v>99.99727614187002</v>
      </c>
      <c r="M31" s="20">
        <v>1015</v>
      </c>
      <c r="N31" s="21">
        <v>1014.8</v>
      </c>
      <c r="O31" s="61">
        <f>N31*100/M31</f>
        <v>99.98029556650246</v>
      </c>
      <c r="P31" s="20">
        <v>738</v>
      </c>
      <c r="Q31" s="21">
        <v>737.22</v>
      </c>
      <c r="R31" s="61">
        <f>Q31*100/P31</f>
        <v>99.89430894308943</v>
      </c>
      <c r="S31" s="20">
        <v>390</v>
      </c>
      <c r="T31" s="21">
        <v>389.84</v>
      </c>
      <c r="U31" s="61">
        <f>T31*100/S31</f>
        <v>99.95897435897436</v>
      </c>
      <c r="V31" s="23">
        <f aca="true" t="shared" si="8" ref="V31:W33">G31+J31+M31+P31+S31</f>
        <v>39278</v>
      </c>
      <c r="W31" s="26">
        <f t="shared" si="8"/>
        <v>39275.01</v>
      </c>
      <c r="X31" s="64">
        <f>W31*100/V31</f>
        <v>99.99238759610978</v>
      </c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3:34" s="3" customFormat="1" ht="23.25" customHeight="1">
      <c r="C32" s="9"/>
      <c r="D32" s="32">
        <v>4190</v>
      </c>
      <c r="E32" s="79" t="s">
        <v>32</v>
      </c>
      <c r="F32" s="79"/>
      <c r="G32" s="20"/>
      <c r="H32" s="21"/>
      <c r="I32" s="61"/>
      <c r="J32" s="20">
        <v>3000</v>
      </c>
      <c r="K32" s="68">
        <v>0</v>
      </c>
      <c r="L32" s="61"/>
      <c r="M32" s="20">
        <v>7500</v>
      </c>
      <c r="N32" s="21">
        <v>6246.35</v>
      </c>
      <c r="O32" s="61"/>
      <c r="P32" s="20">
        <v>2000</v>
      </c>
      <c r="Q32" s="21">
        <v>118.8</v>
      </c>
      <c r="R32" s="61"/>
      <c r="S32" s="20">
        <v>2000</v>
      </c>
      <c r="T32" s="21">
        <v>65.77</v>
      </c>
      <c r="U32" s="61"/>
      <c r="V32" s="23">
        <f t="shared" si="8"/>
        <v>14500</v>
      </c>
      <c r="W32" s="26">
        <f t="shared" si="8"/>
        <v>6430.920000000001</v>
      </c>
      <c r="X32" s="64">
        <f>W32*100/V32</f>
        <v>44.35117241379311</v>
      </c>
      <c r="Y32" s="9"/>
      <c r="Z32" s="9"/>
      <c r="AA32" s="12"/>
      <c r="AB32" s="9"/>
      <c r="AC32" s="9"/>
      <c r="AD32" s="9"/>
      <c r="AE32" s="9"/>
      <c r="AF32" s="9"/>
      <c r="AG32" s="9"/>
      <c r="AH32" s="9"/>
    </row>
    <row r="33" spans="3:34" s="3" customFormat="1" ht="21" customHeight="1">
      <c r="C33" s="9"/>
      <c r="D33" s="32">
        <v>4210</v>
      </c>
      <c r="E33" s="79" t="s">
        <v>47</v>
      </c>
      <c r="F33" s="79"/>
      <c r="G33" s="20">
        <v>94900</v>
      </c>
      <c r="H33" s="21">
        <v>85602.48</v>
      </c>
      <c r="I33" s="61">
        <f aca="true" t="shared" si="9" ref="I33:I40">H33*100/G33</f>
        <v>90.20282402528977</v>
      </c>
      <c r="J33" s="20">
        <v>56300</v>
      </c>
      <c r="K33" s="68">
        <v>45587.82</v>
      </c>
      <c r="L33" s="61">
        <f aca="true" t="shared" si="10" ref="L33:L40">K33*100/J33</f>
        <v>80.97303730017762</v>
      </c>
      <c r="M33" s="20">
        <v>71400</v>
      </c>
      <c r="N33" s="21">
        <v>65054.37</v>
      </c>
      <c r="O33" s="61">
        <f aca="true" t="shared" si="11" ref="O33:O40">N33*100/M33</f>
        <v>91.11256302521008</v>
      </c>
      <c r="P33" s="20">
        <v>15600</v>
      </c>
      <c r="Q33" s="21">
        <v>15166.08</v>
      </c>
      <c r="R33" s="61">
        <f aca="true" t="shared" si="12" ref="R33:R40">Q33*100/P33</f>
        <v>97.21846153846154</v>
      </c>
      <c r="S33" s="20">
        <v>40710</v>
      </c>
      <c r="T33" s="21">
        <v>40245.88</v>
      </c>
      <c r="U33" s="61">
        <f aca="true" t="shared" si="13" ref="U33:U40">T33*100/S33</f>
        <v>98.8599361336281</v>
      </c>
      <c r="V33" s="23">
        <f t="shared" si="8"/>
        <v>278910</v>
      </c>
      <c r="W33" s="26">
        <f t="shared" si="8"/>
        <v>251656.62999999998</v>
      </c>
      <c r="X33" s="64">
        <f aca="true" t="shared" si="14" ref="X33:X40">W33*100/V33</f>
        <v>90.22861496540101</v>
      </c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3:34" ht="21" customHeight="1">
      <c r="C34" s="7"/>
      <c r="D34" s="32">
        <v>4220</v>
      </c>
      <c r="E34" s="79" t="s">
        <v>46</v>
      </c>
      <c r="F34" s="79"/>
      <c r="G34" s="20">
        <v>834942</v>
      </c>
      <c r="H34" s="21">
        <v>724242.28</v>
      </c>
      <c r="I34" s="61">
        <f t="shared" si="9"/>
        <v>86.74162756215402</v>
      </c>
      <c r="J34" s="20">
        <v>622000</v>
      </c>
      <c r="K34" s="68">
        <v>573818.66</v>
      </c>
      <c r="L34" s="61">
        <f t="shared" si="10"/>
        <v>92.2538038585209</v>
      </c>
      <c r="M34" s="20">
        <v>779985</v>
      </c>
      <c r="N34" s="21">
        <v>718153.82</v>
      </c>
      <c r="O34" s="61">
        <f t="shared" si="11"/>
        <v>92.0727731943563</v>
      </c>
      <c r="P34" s="20">
        <v>660262</v>
      </c>
      <c r="Q34" s="21">
        <v>611542.68</v>
      </c>
      <c r="R34" s="61">
        <f t="shared" si="12"/>
        <v>92.62121400292612</v>
      </c>
      <c r="S34" s="20">
        <v>1010000</v>
      </c>
      <c r="T34" s="21">
        <v>975439.52</v>
      </c>
      <c r="U34" s="61">
        <f t="shared" si="13"/>
        <v>96.5781702970297</v>
      </c>
      <c r="V34" s="23">
        <f aca="true" t="shared" si="15" ref="V34:W40">G34+J34+M34+P34+S34</f>
        <v>3907189</v>
      </c>
      <c r="W34" s="26">
        <f t="shared" si="15"/>
        <v>3603196.96</v>
      </c>
      <c r="X34" s="64">
        <f t="shared" si="14"/>
        <v>92.21967404187512</v>
      </c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3:34" ht="21" customHeight="1">
      <c r="C35" s="7"/>
      <c r="D35" s="32">
        <v>4240</v>
      </c>
      <c r="E35" s="79" t="s">
        <v>48</v>
      </c>
      <c r="F35" s="79"/>
      <c r="G35" s="20">
        <v>15000</v>
      </c>
      <c r="H35" s="21">
        <v>10771.06</v>
      </c>
      <c r="I35" s="61">
        <f t="shared" si="9"/>
        <v>71.80706666666667</v>
      </c>
      <c r="J35" s="20">
        <v>10000</v>
      </c>
      <c r="K35" s="68">
        <v>3368.02</v>
      </c>
      <c r="L35" s="61">
        <f t="shared" si="10"/>
        <v>33.6802</v>
      </c>
      <c r="M35" s="20"/>
      <c r="N35" s="21"/>
      <c r="O35" s="61"/>
      <c r="P35" s="20">
        <v>15000</v>
      </c>
      <c r="Q35" s="21">
        <v>29234.35</v>
      </c>
      <c r="R35" s="61">
        <f t="shared" si="12"/>
        <v>194.89566666666667</v>
      </c>
      <c r="S35" s="20">
        <v>8800</v>
      </c>
      <c r="T35" s="21">
        <v>2053.55</v>
      </c>
      <c r="U35" s="61">
        <f t="shared" si="13"/>
        <v>23.33579545454546</v>
      </c>
      <c r="V35" s="23">
        <f t="shared" si="15"/>
        <v>48800</v>
      </c>
      <c r="W35" s="26">
        <f t="shared" si="15"/>
        <v>45426.98</v>
      </c>
      <c r="X35" s="64">
        <f t="shared" si="14"/>
        <v>93.0880737704918</v>
      </c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3:34" ht="20.25" customHeight="1">
      <c r="C36" s="7"/>
      <c r="D36" s="32">
        <v>4270</v>
      </c>
      <c r="E36" s="79" t="s">
        <v>21</v>
      </c>
      <c r="F36" s="79"/>
      <c r="G36" s="20"/>
      <c r="H36" s="21"/>
      <c r="I36" s="61"/>
      <c r="J36" s="20">
        <v>4123</v>
      </c>
      <c r="K36" s="68">
        <v>430.5</v>
      </c>
      <c r="L36" s="61"/>
      <c r="M36" s="20"/>
      <c r="N36" s="21"/>
      <c r="O36" s="61"/>
      <c r="P36" s="20"/>
      <c r="Q36" s="21"/>
      <c r="R36" s="61"/>
      <c r="S36" s="20"/>
      <c r="T36" s="21"/>
      <c r="U36" s="61"/>
      <c r="V36" s="23">
        <f t="shared" si="15"/>
        <v>4123</v>
      </c>
      <c r="W36" s="26">
        <f t="shared" si="15"/>
        <v>430.5</v>
      </c>
      <c r="X36" s="64">
        <f t="shared" si="14"/>
        <v>10.441426146010187</v>
      </c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3:34" ht="12" customHeight="1">
      <c r="C37" s="7"/>
      <c r="D37" s="32">
        <v>4300</v>
      </c>
      <c r="E37" s="79" t="s">
        <v>14</v>
      </c>
      <c r="F37" s="79"/>
      <c r="G37" s="20">
        <v>65400</v>
      </c>
      <c r="H37" s="21">
        <v>51122.96</v>
      </c>
      <c r="I37" s="61">
        <f t="shared" si="9"/>
        <v>78.16966360856269</v>
      </c>
      <c r="J37" s="20">
        <v>50400</v>
      </c>
      <c r="K37" s="68">
        <v>35325</v>
      </c>
      <c r="L37" s="61">
        <f t="shared" si="10"/>
        <v>70.08928571428571</v>
      </c>
      <c r="M37" s="20">
        <v>52600</v>
      </c>
      <c r="N37" s="21">
        <v>17019.6</v>
      </c>
      <c r="O37" s="61">
        <f t="shared" si="11"/>
        <v>32.35665399239543</v>
      </c>
      <c r="P37" s="20">
        <v>34400</v>
      </c>
      <c r="Q37" s="21">
        <v>24755.2</v>
      </c>
      <c r="R37" s="61">
        <f t="shared" si="12"/>
        <v>71.96279069767442</v>
      </c>
      <c r="S37" s="20">
        <v>60000</v>
      </c>
      <c r="T37" s="21">
        <v>57379.6</v>
      </c>
      <c r="U37" s="61">
        <f t="shared" si="13"/>
        <v>95.63266666666667</v>
      </c>
      <c r="V37" s="23">
        <f t="shared" si="15"/>
        <v>262800</v>
      </c>
      <c r="W37" s="26">
        <f t="shared" si="15"/>
        <v>185602.36</v>
      </c>
      <c r="X37" s="64">
        <f t="shared" si="14"/>
        <v>70.62494672754947</v>
      </c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3:34" ht="12.75" hidden="1">
      <c r="C38" s="7"/>
      <c r="D38" s="32"/>
      <c r="E38" s="79" t="s">
        <v>15</v>
      </c>
      <c r="F38" s="79"/>
      <c r="G38" s="20"/>
      <c r="H38" s="21"/>
      <c r="I38" s="61" t="e">
        <f t="shared" si="9"/>
        <v>#DIV/0!</v>
      </c>
      <c r="J38" s="20"/>
      <c r="K38" s="68"/>
      <c r="L38" s="61" t="e">
        <f t="shared" si="10"/>
        <v>#DIV/0!</v>
      </c>
      <c r="M38" s="20"/>
      <c r="N38" s="21"/>
      <c r="O38" s="61" t="e">
        <f t="shared" si="11"/>
        <v>#DIV/0!</v>
      </c>
      <c r="P38" s="20"/>
      <c r="Q38" s="21"/>
      <c r="R38" s="61" t="e">
        <f t="shared" si="12"/>
        <v>#DIV/0!</v>
      </c>
      <c r="S38" s="20"/>
      <c r="T38" s="21"/>
      <c r="U38" s="61" t="e">
        <f t="shared" si="13"/>
        <v>#DIV/0!</v>
      </c>
      <c r="V38" s="23">
        <f t="shared" si="15"/>
        <v>0</v>
      </c>
      <c r="W38" s="26">
        <f t="shared" si="15"/>
        <v>0</v>
      </c>
      <c r="X38" s="64" t="e">
        <f t="shared" si="14"/>
        <v>#DIV/0!</v>
      </c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3:34" ht="12.75" hidden="1">
      <c r="C39" s="7"/>
      <c r="D39" s="32"/>
      <c r="E39" s="79" t="s">
        <v>16</v>
      </c>
      <c r="F39" s="79"/>
      <c r="G39" s="20"/>
      <c r="H39" s="21"/>
      <c r="I39" s="61" t="e">
        <f t="shared" si="9"/>
        <v>#DIV/0!</v>
      </c>
      <c r="J39" s="20"/>
      <c r="K39" s="68"/>
      <c r="L39" s="61" t="e">
        <f t="shared" si="10"/>
        <v>#DIV/0!</v>
      </c>
      <c r="M39" s="20"/>
      <c r="N39" s="21"/>
      <c r="O39" s="61" t="e">
        <f t="shared" si="11"/>
        <v>#DIV/0!</v>
      </c>
      <c r="P39" s="20"/>
      <c r="Q39" s="21"/>
      <c r="R39" s="61" t="e">
        <f t="shared" si="12"/>
        <v>#DIV/0!</v>
      </c>
      <c r="S39" s="20"/>
      <c r="T39" s="21"/>
      <c r="U39" s="61" t="e">
        <f t="shared" si="13"/>
        <v>#DIV/0!</v>
      </c>
      <c r="V39" s="23">
        <f t="shared" si="15"/>
        <v>0</v>
      </c>
      <c r="W39" s="26">
        <f t="shared" si="15"/>
        <v>0</v>
      </c>
      <c r="X39" s="64" t="e">
        <f t="shared" si="14"/>
        <v>#DIV/0!</v>
      </c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3:34" ht="12.75" hidden="1">
      <c r="C40" s="7"/>
      <c r="D40" s="32"/>
      <c r="E40" s="79" t="s">
        <v>17</v>
      </c>
      <c r="F40" s="79"/>
      <c r="G40" s="20"/>
      <c r="H40" s="21"/>
      <c r="I40" s="61" t="e">
        <f t="shared" si="9"/>
        <v>#DIV/0!</v>
      </c>
      <c r="J40" s="20"/>
      <c r="K40" s="68"/>
      <c r="L40" s="61" t="e">
        <f t="shared" si="10"/>
        <v>#DIV/0!</v>
      </c>
      <c r="M40" s="20"/>
      <c r="N40" s="21"/>
      <c r="O40" s="61" t="e">
        <f t="shared" si="11"/>
        <v>#DIV/0!</v>
      </c>
      <c r="P40" s="20"/>
      <c r="Q40" s="21"/>
      <c r="R40" s="61" t="e">
        <f t="shared" si="12"/>
        <v>#DIV/0!</v>
      </c>
      <c r="S40" s="20"/>
      <c r="T40" s="21"/>
      <c r="U40" s="61" t="e">
        <f t="shared" si="13"/>
        <v>#DIV/0!</v>
      </c>
      <c r="V40" s="23">
        <f t="shared" si="15"/>
        <v>0</v>
      </c>
      <c r="W40" s="26">
        <f t="shared" si="15"/>
        <v>0</v>
      </c>
      <c r="X40" s="64" t="e">
        <f t="shared" si="14"/>
        <v>#DIV/0!</v>
      </c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3:34" s="10" customFormat="1" ht="23.25" customHeight="1">
      <c r="C41" s="11"/>
      <c r="D41" s="32">
        <v>4430</v>
      </c>
      <c r="E41" s="79" t="s">
        <v>49</v>
      </c>
      <c r="F41" s="79"/>
      <c r="G41" s="20"/>
      <c r="H41" s="21"/>
      <c r="I41" s="61"/>
      <c r="J41" s="20"/>
      <c r="K41" s="68"/>
      <c r="L41" s="61"/>
      <c r="M41" s="20"/>
      <c r="N41" s="21"/>
      <c r="O41" s="61"/>
      <c r="P41" s="20"/>
      <c r="Q41" s="21"/>
      <c r="R41" s="61"/>
      <c r="S41" s="20">
        <v>32718</v>
      </c>
      <c r="T41" s="21">
        <v>0</v>
      </c>
      <c r="U41" s="61"/>
      <c r="V41" s="23">
        <f>SUM(G41:T41)</f>
        <v>32718</v>
      </c>
      <c r="W41" s="26">
        <v>0</v>
      </c>
      <c r="X41" s="64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3:34" s="10" customFormat="1" ht="21.75" customHeight="1">
      <c r="C42" s="11"/>
      <c r="D42" s="32"/>
      <c r="E42" s="79" t="s">
        <v>35</v>
      </c>
      <c r="F42" s="79"/>
      <c r="G42" s="20"/>
      <c r="H42" s="21">
        <v>2722.12</v>
      </c>
      <c r="I42" s="61"/>
      <c r="J42" s="20"/>
      <c r="K42" s="68">
        <v>1197.05</v>
      </c>
      <c r="L42" s="61"/>
      <c r="M42" s="20"/>
      <c r="N42" s="21">
        <v>1599.12</v>
      </c>
      <c r="O42" s="61"/>
      <c r="P42" s="20"/>
      <c r="Q42" s="21">
        <v>394.89</v>
      </c>
      <c r="R42" s="61"/>
      <c r="S42" s="20"/>
      <c r="T42" s="21">
        <v>62.56</v>
      </c>
      <c r="U42" s="61"/>
      <c r="V42" s="23"/>
      <c r="W42" s="26">
        <f>H42+K42+N42+Q42+T42</f>
        <v>5975.740000000001</v>
      </c>
      <c r="X42" s="64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2:34" s="6" customFormat="1" ht="19.5" customHeight="1">
      <c r="B43" s="8"/>
      <c r="C43" s="8"/>
      <c r="D43" s="85" t="s">
        <v>20</v>
      </c>
      <c r="E43" s="85"/>
      <c r="F43" s="85"/>
      <c r="G43" s="34">
        <f>SUM(G31:G42)</f>
        <v>1012500</v>
      </c>
      <c r="H43" s="35">
        <f>SUM(H31:H42)</f>
        <v>876718</v>
      </c>
      <c r="I43" s="63">
        <f>H43*100/G43</f>
        <v>86.58943209876543</v>
      </c>
      <c r="J43" s="34">
        <f>SUM(J31:J42)</f>
        <v>780700</v>
      </c>
      <c r="K43" s="69">
        <f>SUM(K31:K42)</f>
        <v>694603.1000000001</v>
      </c>
      <c r="L43" s="63">
        <f>K43*100/J43</f>
        <v>88.97183297041119</v>
      </c>
      <c r="M43" s="34">
        <f>SUM(M31:M42)</f>
        <v>912500</v>
      </c>
      <c r="N43" s="35">
        <f>SUM(N31:N42)</f>
        <v>809088.0599999999</v>
      </c>
      <c r="O43" s="63">
        <f>N43*100/M43</f>
        <v>88.66718465753425</v>
      </c>
      <c r="P43" s="34">
        <f>SUM(P31:P42)</f>
        <v>728000</v>
      </c>
      <c r="Q43" s="35">
        <f>SUM(Q31:Q42)</f>
        <v>681949.22</v>
      </c>
      <c r="R43" s="63">
        <f>Q43*100/P43</f>
        <v>93.67434340659341</v>
      </c>
      <c r="S43" s="34">
        <f>SUM(S31:S42)</f>
        <v>1154618</v>
      </c>
      <c r="T43" s="35">
        <f>SUM(T31:T42)</f>
        <v>1075636.7200000002</v>
      </c>
      <c r="U43" s="63">
        <f>T43*100/S43</f>
        <v>93.1595315506947</v>
      </c>
      <c r="V43" s="34">
        <f>SUM(V31:V42)</f>
        <v>4588318</v>
      </c>
      <c r="W43" s="35">
        <f>SUM(W31:W42)</f>
        <v>4137995.1</v>
      </c>
      <c r="X43" s="63">
        <f>W43*100/V43</f>
        <v>90.18544704181357</v>
      </c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4:24" ht="45.75" customHeight="1">
      <c r="D44" s="87" t="s">
        <v>40</v>
      </c>
      <c r="E44" s="88"/>
      <c r="F44" s="88"/>
      <c r="G44" s="27"/>
      <c r="H44" s="28">
        <v>7053.19</v>
      </c>
      <c r="I44" s="61"/>
      <c r="J44" s="27"/>
      <c r="K44" s="68">
        <v>70214.35</v>
      </c>
      <c r="L44" s="61"/>
      <c r="M44" s="27"/>
      <c r="N44" s="28">
        <v>9475.55</v>
      </c>
      <c r="O44" s="61"/>
      <c r="P44" s="27"/>
      <c r="Q44" s="28">
        <v>10689.07</v>
      </c>
      <c r="R44" s="61"/>
      <c r="S44" s="27"/>
      <c r="T44" s="28">
        <v>1015.62</v>
      </c>
      <c r="U44" s="61"/>
      <c r="V44" s="36"/>
      <c r="W44" s="29">
        <f>H44+K44+N44+Q44+T44</f>
        <v>98447.78</v>
      </c>
      <c r="X44" s="64"/>
    </row>
    <row r="45" spans="4:23" ht="24" customHeight="1"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0"/>
      <c r="O45" s="30"/>
      <c r="P45" s="30"/>
      <c r="Q45" s="30"/>
      <c r="R45" s="30"/>
      <c r="S45" s="30"/>
      <c r="T45" s="30"/>
      <c r="U45" s="30"/>
      <c r="V45" s="31"/>
      <c r="W45" s="30"/>
    </row>
    <row r="46" spans="4:23" ht="24" customHeight="1"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30"/>
      <c r="O46" s="30"/>
      <c r="P46" s="30"/>
      <c r="Q46" s="30"/>
      <c r="R46" s="30"/>
      <c r="S46" s="30"/>
      <c r="T46" s="30"/>
      <c r="U46" s="30"/>
      <c r="V46" s="31"/>
      <c r="W46" s="30"/>
    </row>
    <row r="47" spans="4:23" ht="24" customHeight="1">
      <c r="D47" s="30"/>
      <c r="E47" s="30"/>
      <c r="F47" s="30"/>
      <c r="G47" s="30"/>
      <c r="H47" s="30"/>
      <c r="I47" s="30"/>
      <c r="J47" s="30"/>
      <c r="K47" s="30"/>
      <c r="L47" s="30"/>
      <c r="M47" s="31"/>
      <c r="N47" s="30"/>
      <c r="O47" s="30"/>
      <c r="P47" s="30"/>
      <c r="Q47" s="30"/>
      <c r="R47" s="30"/>
      <c r="S47" s="30"/>
      <c r="T47" s="30"/>
      <c r="U47" s="30"/>
      <c r="V47" s="31"/>
      <c r="W47" s="30"/>
    </row>
    <row r="48" spans="4:23" ht="24" customHeight="1">
      <c r="D48" s="30"/>
      <c r="E48" s="30"/>
      <c r="F48" s="30"/>
      <c r="G48" s="30"/>
      <c r="H48" s="30"/>
      <c r="I48" s="30"/>
      <c r="J48" s="30"/>
      <c r="K48" s="30"/>
      <c r="L48" s="30"/>
      <c r="M48" s="31"/>
      <c r="N48" s="30"/>
      <c r="O48" s="30"/>
      <c r="P48" s="30"/>
      <c r="Q48" s="30"/>
      <c r="R48" s="30"/>
      <c r="S48" s="30"/>
      <c r="T48" s="30"/>
      <c r="U48" s="30"/>
      <c r="V48" s="31"/>
      <c r="W48" s="30"/>
    </row>
    <row r="49" spans="4:23" ht="24" customHeight="1"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30"/>
      <c r="O49" s="30"/>
      <c r="P49" s="30"/>
      <c r="Q49" s="30"/>
      <c r="R49" s="30"/>
      <c r="S49" s="30"/>
      <c r="T49" s="30"/>
      <c r="U49" s="30"/>
      <c r="V49" s="31"/>
      <c r="W49" s="30"/>
    </row>
    <row r="50" spans="4:23" ht="30" customHeight="1"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30"/>
      <c r="O50" s="30"/>
      <c r="P50" s="30"/>
      <c r="Q50" s="30"/>
      <c r="R50" s="30"/>
      <c r="S50" s="30"/>
      <c r="T50" s="30"/>
      <c r="U50" s="30"/>
      <c r="V50" s="31"/>
      <c r="W50" s="30"/>
    </row>
    <row r="51" spans="4:23" ht="9.75" customHeight="1">
      <c r="D51" s="30"/>
      <c r="E51" s="30"/>
      <c r="F51" s="30"/>
      <c r="G51" s="30"/>
      <c r="H51" s="30"/>
      <c r="I51" s="30"/>
      <c r="J51" s="30"/>
      <c r="K51" s="30"/>
      <c r="L51" s="30"/>
      <c r="M51" s="31"/>
      <c r="N51" s="30"/>
      <c r="O51" s="30"/>
      <c r="P51" s="30"/>
      <c r="Q51" s="30"/>
      <c r="R51" s="30"/>
      <c r="S51" s="30"/>
      <c r="T51" s="30"/>
      <c r="U51" s="30"/>
      <c r="V51" s="31"/>
      <c r="W51" s="30"/>
    </row>
    <row r="52" spans="4:23" ht="24" customHeight="1" hidden="1">
      <c r="D52" s="30"/>
      <c r="E52" s="30"/>
      <c r="F52" s="30"/>
      <c r="G52" s="30"/>
      <c r="H52" s="30"/>
      <c r="I52" s="30"/>
      <c r="J52" s="30"/>
      <c r="K52" s="30"/>
      <c r="L52" s="30"/>
      <c r="M52" s="31"/>
      <c r="N52" s="30"/>
      <c r="O52" s="30"/>
      <c r="P52" s="30"/>
      <c r="Q52" s="30"/>
      <c r="R52" s="30"/>
      <c r="S52" s="30"/>
      <c r="T52" s="30"/>
      <c r="U52" s="30"/>
      <c r="V52" s="31"/>
      <c r="W52" s="30"/>
    </row>
    <row r="53" spans="4:23" ht="11.25" customHeight="1"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0"/>
      <c r="O53" s="30"/>
      <c r="P53" s="30"/>
      <c r="Q53" s="30"/>
      <c r="R53" s="30"/>
      <c r="S53" s="30"/>
      <c r="T53" s="30"/>
      <c r="U53" s="30"/>
      <c r="V53" s="31"/>
      <c r="W53" s="30"/>
    </row>
    <row r="54" spans="4:23" ht="17.25" customHeight="1">
      <c r="D54" s="126" t="s">
        <v>18</v>
      </c>
      <c r="E54" s="126"/>
      <c r="F54" s="126"/>
      <c r="G54" s="126"/>
      <c r="H54" s="84"/>
      <c r="I54" s="30"/>
      <c r="J54" s="37" t="s">
        <v>43</v>
      </c>
      <c r="K54" s="30"/>
      <c r="L54" s="30"/>
      <c r="M54" s="31"/>
      <c r="N54" s="30"/>
      <c r="O54" s="30"/>
      <c r="P54" s="30"/>
      <c r="Q54" s="30"/>
      <c r="R54" s="30"/>
      <c r="S54" s="30"/>
      <c r="T54" s="30"/>
      <c r="U54" s="30"/>
      <c r="V54" s="31"/>
      <c r="W54" s="30"/>
    </row>
    <row r="55" spans="4:7" ht="18" customHeight="1">
      <c r="D55" s="126" t="s">
        <v>42</v>
      </c>
      <c r="E55" s="126"/>
      <c r="F55" s="126"/>
      <c r="G55" s="126"/>
    </row>
    <row r="56" spans="4:24" ht="15" customHeight="1">
      <c r="D56" s="40" t="s">
        <v>0</v>
      </c>
      <c r="E56" s="94" t="s">
        <v>1</v>
      </c>
      <c r="F56" s="99"/>
      <c r="G56" s="94" t="s">
        <v>2</v>
      </c>
      <c r="H56" s="95"/>
      <c r="I56" s="96"/>
      <c r="J56" s="94" t="s">
        <v>50</v>
      </c>
      <c r="K56" s="95"/>
      <c r="L56" s="96"/>
      <c r="M56" s="94" t="s">
        <v>51</v>
      </c>
      <c r="N56" s="95"/>
      <c r="O56" s="96"/>
      <c r="P56" s="94" t="s">
        <v>52</v>
      </c>
      <c r="Q56" s="95"/>
      <c r="R56" s="96"/>
      <c r="S56" s="94" t="s">
        <v>53</v>
      </c>
      <c r="T56" s="95"/>
      <c r="U56" s="96"/>
      <c r="V56" s="94" t="s">
        <v>3</v>
      </c>
      <c r="W56" s="95"/>
      <c r="X56" s="108"/>
    </row>
    <row r="57" spans="4:24" ht="19.5" customHeight="1">
      <c r="D57" s="109" t="s">
        <v>23</v>
      </c>
      <c r="E57" s="110"/>
      <c r="F57" s="111"/>
      <c r="G57" s="41" t="s">
        <v>5</v>
      </c>
      <c r="H57" s="41" t="s">
        <v>4</v>
      </c>
      <c r="I57" s="41" t="s">
        <v>39</v>
      </c>
      <c r="J57" s="41" t="s">
        <v>5</v>
      </c>
      <c r="K57" s="41" t="s">
        <v>4</v>
      </c>
      <c r="L57" s="60" t="s">
        <v>39</v>
      </c>
      <c r="M57" s="41" t="s">
        <v>5</v>
      </c>
      <c r="N57" s="41" t="s">
        <v>4</v>
      </c>
      <c r="O57" s="60" t="s">
        <v>39</v>
      </c>
      <c r="P57" s="41" t="s">
        <v>5</v>
      </c>
      <c r="Q57" s="41" t="s">
        <v>4</v>
      </c>
      <c r="R57" s="60" t="s">
        <v>39</v>
      </c>
      <c r="S57" s="42" t="s">
        <v>5</v>
      </c>
      <c r="T57" s="41" t="s">
        <v>4</v>
      </c>
      <c r="U57" s="60" t="s">
        <v>39</v>
      </c>
      <c r="V57" s="50" t="s">
        <v>6</v>
      </c>
      <c r="W57" s="50" t="s">
        <v>4</v>
      </c>
      <c r="X57" s="73" t="s">
        <v>39</v>
      </c>
    </row>
    <row r="58" spans="4:24" ht="12.75" customHeight="1">
      <c r="D58" s="112" t="s">
        <v>28</v>
      </c>
      <c r="E58" s="113"/>
      <c r="F58" s="114"/>
      <c r="G58" s="100"/>
      <c r="H58" s="100">
        <v>110.42</v>
      </c>
      <c r="I58" s="70"/>
      <c r="J58" s="97"/>
      <c r="K58" s="100">
        <v>51.89</v>
      </c>
      <c r="L58" s="70"/>
      <c r="M58" s="100"/>
      <c r="N58" s="100">
        <v>65.62</v>
      </c>
      <c r="O58" s="70"/>
      <c r="P58" s="97"/>
      <c r="Q58" s="100">
        <v>784.73</v>
      </c>
      <c r="R58" s="70"/>
      <c r="S58" s="100"/>
      <c r="T58" s="100">
        <v>176.57</v>
      </c>
      <c r="U58" s="70"/>
      <c r="V58" s="102"/>
      <c r="W58" s="104">
        <f>H58+K58+N58+Q58+T58</f>
        <v>1189.23</v>
      </c>
      <c r="X58" s="74"/>
    </row>
    <row r="59" spans="4:24" ht="24" customHeight="1">
      <c r="D59" s="115"/>
      <c r="E59" s="116"/>
      <c r="F59" s="117"/>
      <c r="G59" s="118"/>
      <c r="H59" s="118"/>
      <c r="I59" s="71"/>
      <c r="J59" s="98"/>
      <c r="K59" s="101"/>
      <c r="L59" s="71"/>
      <c r="M59" s="118"/>
      <c r="N59" s="118"/>
      <c r="O59" s="72"/>
      <c r="P59" s="98"/>
      <c r="Q59" s="101"/>
      <c r="R59" s="71"/>
      <c r="S59" s="101"/>
      <c r="T59" s="101"/>
      <c r="U59" s="71"/>
      <c r="V59" s="103"/>
      <c r="W59" s="105"/>
      <c r="X59" s="75"/>
    </row>
    <row r="60" spans="4:24" ht="31.5" customHeight="1">
      <c r="D60" s="32" t="s">
        <v>29</v>
      </c>
      <c r="E60" s="106" t="s">
        <v>30</v>
      </c>
      <c r="F60" s="107"/>
      <c r="G60" s="20">
        <v>216000</v>
      </c>
      <c r="H60" s="21">
        <v>197380.7</v>
      </c>
      <c r="I60" s="61">
        <f>H60*100/G60</f>
        <v>91.3799537037037</v>
      </c>
      <c r="J60" s="20">
        <v>132000</v>
      </c>
      <c r="K60" s="21">
        <v>109108.5</v>
      </c>
      <c r="L60" s="61">
        <f>K60*100/J60</f>
        <v>82.65795454545454</v>
      </c>
      <c r="M60" s="20">
        <v>53000</v>
      </c>
      <c r="N60" s="21">
        <v>49350.3</v>
      </c>
      <c r="O60" s="61">
        <f>N60*100/M60</f>
        <v>93.11377358490566</v>
      </c>
      <c r="P60" s="20">
        <v>110000</v>
      </c>
      <c r="Q60" s="21">
        <v>104437.5</v>
      </c>
      <c r="R60" s="61">
        <f>Q60*100/P60</f>
        <v>94.94318181818181</v>
      </c>
      <c r="S60" s="20">
        <v>30000</v>
      </c>
      <c r="T60" s="22">
        <v>27734.8</v>
      </c>
      <c r="U60" s="61">
        <f>T60*100/S60</f>
        <v>92.44933333333333</v>
      </c>
      <c r="V60" s="23">
        <f>G60+J60+M60+P60+S60</f>
        <v>541000</v>
      </c>
      <c r="W60" s="55">
        <f>H60+K60+N60+Q60+T60</f>
        <v>488011.8</v>
      </c>
      <c r="X60" s="64">
        <f>W60*100/V60</f>
        <v>90.20550831792976</v>
      </c>
    </row>
    <row r="61" spans="4:24" ht="12.75" customHeight="1">
      <c r="D61" s="32" t="s">
        <v>9</v>
      </c>
      <c r="E61" s="106" t="s">
        <v>13</v>
      </c>
      <c r="F61" s="107"/>
      <c r="G61" s="20">
        <v>500</v>
      </c>
      <c r="H61" s="21"/>
      <c r="I61" s="61">
        <f>H61*100/G61</f>
        <v>0</v>
      </c>
      <c r="J61" s="20">
        <v>200</v>
      </c>
      <c r="K61" s="21">
        <v>170.51</v>
      </c>
      <c r="L61" s="61">
        <f>K61*100/J61</f>
        <v>85.255</v>
      </c>
      <c r="M61" s="20">
        <v>100</v>
      </c>
      <c r="N61" s="21">
        <v>55</v>
      </c>
      <c r="O61" s="61">
        <f>N61*100/M61</f>
        <v>55</v>
      </c>
      <c r="P61" s="20">
        <v>400</v>
      </c>
      <c r="Q61" s="21">
        <v>325.51</v>
      </c>
      <c r="R61" s="61">
        <f>Q61*100/P61</f>
        <v>81.3775</v>
      </c>
      <c r="S61" s="20">
        <v>100</v>
      </c>
      <c r="T61" s="22">
        <v>36.48</v>
      </c>
      <c r="U61" s="61">
        <f>T61*100/S61</f>
        <v>36.48</v>
      </c>
      <c r="V61" s="23">
        <f>G61+J61+M61+P61+S61</f>
        <v>1300</v>
      </c>
      <c r="W61" s="33">
        <f>H61+K61+N61+Q61+T61</f>
        <v>587.5</v>
      </c>
      <c r="X61" s="64">
        <f>W61*100/V61</f>
        <v>45.19230769230769</v>
      </c>
    </row>
    <row r="62" spans="4:24" ht="12.75" customHeight="1">
      <c r="D62" s="119" t="s">
        <v>19</v>
      </c>
      <c r="E62" s="120"/>
      <c r="F62" s="121"/>
      <c r="G62" s="34">
        <f>SUM(G60:G61)</f>
        <v>216500</v>
      </c>
      <c r="H62" s="35">
        <f>SUM(H60:H61)</f>
        <v>197380.7</v>
      </c>
      <c r="I62" s="63">
        <f>H62*100/G62</f>
        <v>91.16891454965358</v>
      </c>
      <c r="J62" s="34">
        <f>SUM(J60:J61)</f>
        <v>132200</v>
      </c>
      <c r="K62" s="35">
        <f>SUM(K60:K61)</f>
        <v>109279.01</v>
      </c>
      <c r="L62" s="63">
        <f>K62*100/J62</f>
        <v>82.66188350983359</v>
      </c>
      <c r="M62" s="34">
        <f>SUM(M60:M61)</f>
        <v>53100</v>
      </c>
      <c r="N62" s="35">
        <f>SUM(N60:N61)</f>
        <v>49405.3</v>
      </c>
      <c r="O62" s="63">
        <f>N62*100/M62</f>
        <v>93.04199623352166</v>
      </c>
      <c r="P62" s="34">
        <f>SUM(P60:P61)</f>
        <v>110400</v>
      </c>
      <c r="Q62" s="35">
        <f>SUM(Q60:Q61)</f>
        <v>104763.01</v>
      </c>
      <c r="R62" s="63">
        <f>Q62*100/P62</f>
        <v>94.89403079710145</v>
      </c>
      <c r="S62" s="34">
        <f>SUM(S60:S61)</f>
        <v>30100</v>
      </c>
      <c r="T62" s="35">
        <f>SUM(T60:T61)</f>
        <v>27771.28</v>
      </c>
      <c r="U62" s="63">
        <f>T62*100/S62</f>
        <v>92.26338870431894</v>
      </c>
      <c r="V62" s="34">
        <f>SUM(V60:V61)</f>
        <v>542300</v>
      </c>
      <c r="W62" s="35">
        <f>SUM(W60:W61)</f>
        <v>488599.3</v>
      </c>
      <c r="X62" s="63">
        <f>W62*100/V62</f>
        <v>90.09760280287664</v>
      </c>
    </row>
    <row r="63" spans="4:24" ht="12.75" customHeight="1">
      <c r="D63" s="52"/>
      <c r="E63" s="52"/>
      <c r="F63" s="52"/>
      <c r="G63" s="53"/>
      <c r="H63" s="54"/>
      <c r="I63" s="54"/>
      <c r="J63" s="53"/>
      <c r="K63" s="54"/>
      <c r="L63" s="54"/>
      <c r="M63" s="53"/>
      <c r="N63" s="54"/>
      <c r="O63" s="54"/>
      <c r="P63" s="53"/>
      <c r="Q63" s="54"/>
      <c r="R63" s="54"/>
      <c r="S63" s="53"/>
      <c r="T63" s="54"/>
      <c r="U63" s="54"/>
      <c r="V63" s="53"/>
      <c r="W63" s="54"/>
      <c r="X63" s="54"/>
    </row>
    <row r="64" spans="4:24" ht="12.75" customHeight="1">
      <c r="D64" s="122" t="s">
        <v>11</v>
      </c>
      <c r="E64" s="123"/>
      <c r="F64" s="124"/>
      <c r="G64" s="24" t="s">
        <v>5</v>
      </c>
      <c r="H64" s="19" t="s">
        <v>4</v>
      </c>
      <c r="I64" s="66" t="s">
        <v>39</v>
      </c>
      <c r="J64" s="24" t="s">
        <v>5</v>
      </c>
      <c r="K64" s="19" t="s">
        <v>4</v>
      </c>
      <c r="L64" s="66" t="s">
        <v>39</v>
      </c>
      <c r="M64" s="24" t="s">
        <v>5</v>
      </c>
      <c r="N64" s="19" t="s">
        <v>4</v>
      </c>
      <c r="O64" s="66" t="s">
        <v>39</v>
      </c>
      <c r="P64" s="24" t="s">
        <v>5</v>
      </c>
      <c r="Q64" s="19" t="s">
        <v>4</v>
      </c>
      <c r="R64" s="66" t="s">
        <v>39</v>
      </c>
      <c r="S64" s="25" t="s">
        <v>5</v>
      </c>
      <c r="T64" s="19" t="s">
        <v>4</v>
      </c>
      <c r="U64" s="66" t="s">
        <v>39</v>
      </c>
      <c r="V64" s="23" t="s">
        <v>6</v>
      </c>
      <c r="W64" s="51" t="s">
        <v>4</v>
      </c>
      <c r="X64" s="66" t="s">
        <v>39</v>
      </c>
    </row>
    <row r="65" spans="4:24" ht="12.75" customHeight="1">
      <c r="D65" s="32">
        <v>2400</v>
      </c>
      <c r="E65" s="79" t="s">
        <v>24</v>
      </c>
      <c r="F65" s="79"/>
      <c r="G65" s="20">
        <v>111</v>
      </c>
      <c r="H65" s="21">
        <v>110.42</v>
      </c>
      <c r="I65" s="61">
        <f>H65*100/G65</f>
        <v>99.47747747747748</v>
      </c>
      <c r="J65" s="20">
        <v>52</v>
      </c>
      <c r="K65" s="21">
        <v>51.89</v>
      </c>
      <c r="L65" s="61">
        <f>K65*100/J65</f>
        <v>99.78846153846153</v>
      </c>
      <c r="M65" s="20">
        <v>66</v>
      </c>
      <c r="N65" s="21">
        <v>65.62</v>
      </c>
      <c r="O65" s="61">
        <f>N65*100/M65</f>
        <v>99.42424242424242</v>
      </c>
      <c r="P65" s="20">
        <v>785</v>
      </c>
      <c r="Q65" s="21">
        <v>784.73</v>
      </c>
      <c r="R65" s="61">
        <f>Q65*100/P65</f>
        <v>99.9656050955414</v>
      </c>
      <c r="S65" s="20">
        <v>177</v>
      </c>
      <c r="T65" s="21">
        <v>176.57</v>
      </c>
      <c r="U65" s="61">
        <f>T65*100/S65</f>
        <v>99.75706214689265</v>
      </c>
      <c r="V65" s="23">
        <f aca="true" t="shared" si="16" ref="V65:W68">G65+J65+M65+P65+S65</f>
        <v>1191</v>
      </c>
      <c r="W65" s="26">
        <f t="shared" si="16"/>
        <v>1189.23</v>
      </c>
      <c r="X65" s="64">
        <f>W65*100/V65</f>
        <v>99.8513853904282</v>
      </c>
    </row>
    <row r="66" spans="4:24" ht="27.75" customHeight="1">
      <c r="D66" s="32">
        <v>4210</v>
      </c>
      <c r="E66" s="79" t="s">
        <v>47</v>
      </c>
      <c r="F66" s="79"/>
      <c r="G66" s="20"/>
      <c r="H66" s="21"/>
      <c r="I66" s="61"/>
      <c r="J66" s="20">
        <v>200</v>
      </c>
      <c r="K66" s="21">
        <v>0</v>
      </c>
      <c r="L66" s="61">
        <f>K66*100/J66</f>
        <v>0</v>
      </c>
      <c r="M66" s="20">
        <v>100</v>
      </c>
      <c r="N66" s="21">
        <v>0</v>
      </c>
      <c r="O66" s="61">
        <f>N66*100/M66</f>
        <v>0</v>
      </c>
      <c r="P66" s="20">
        <v>400</v>
      </c>
      <c r="Q66" s="21">
        <v>0</v>
      </c>
      <c r="R66" s="61">
        <f>Q66*100/P66</f>
        <v>0</v>
      </c>
      <c r="S66" s="20">
        <v>100</v>
      </c>
      <c r="T66" s="21">
        <v>0</v>
      </c>
      <c r="U66" s="61">
        <f>T66*100/S66</f>
        <v>0</v>
      </c>
      <c r="V66" s="23">
        <f t="shared" si="16"/>
        <v>800</v>
      </c>
      <c r="W66" s="26">
        <f t="shared" si="16"/>
        <v>0</v>
      </c>
      <c r="X66" s="64">
        <f>W66*100/V66</f>
        <v>0</v>
      </c>
    </row>
    <row r="67" spans="4:24" ht="25.5" customHeight="1">
      <c r="D67" s="32">
        <v>4220</v>
      </c>
      <c r="E67" s="79" t="s">
        <v>46</v>
      </c>
      <c r="F67" s="79"/>
      <c r="G67" s="20">
        <v>215889</v>
      </c>
      <c r="H67" s="21">
        <v>190852.84</v>
      </c>
      <c r="I67" s="61">
        <f>H67*100/G67</f>
        <v>88.40322573174177</v>
      </c>
      <c r="J67" s="20">
        <v>131948</v>
      </c>
      <c r="K67" s="21">
        <v>108672.73</v>
      </c>
      <c r="L67" s="61">
        <f>K67*100/J67</f>
        <v>82.360270712705</v>
      </c>
      <c r="M67" s="20">
        <v>52934</v>
      </c>
      <c r="N67" s="21">
        <v>48988.88</v>
      </c>
      <c r="O67" s="61">
        <f>N67*100/M67</f>
        <v>92.54709638417653</v>
      </c>
      <c r="P67" s="20">
        <v>109215</v>
      </c>
      <c r="Q67" s="21">
        <v>97237.52</v>
      </c>
      <c r="R67" s="61">
        <f>Q67*100/P67</f>
        <v>89.03311816142471</v>
      </c>
      <c r="S67" s="20">
        <v>29823</v>
      </c>
      <c r="T67" s="21">
        <v>27694.1</v>
      </c>
      <c r="U67" s="61">
        <f>T67*100/S67</f>
        <v>92.86154981054891</v>
      </c>
      <c r="V67" s="23">
        <f t="shared" si="16"/>
        <v>539809</v>
      </c>
      <c r="W67" s="26">
        <f t="shared" si="16"/>
        <v>473446.07</v>
      </c>
      <c r="X67" s="64">
        <f>W67*100/V67</f>
        <v>87.70622016305768</v>
      </c>
    </row>
    <row r="68" spans="4:24" ht="12.75" customHeight="1">
      <c r="D68" s="32">
        <v>4300</v>
      </c>
      <c r="E68" s="79" t="s">
        <v>14</v>
      </c>
      <c r="F68" s="79"/>
      <c r="G68" s="20">
        <v>500</v>
      </c>
      <c r="H68" s="21"/>
      <c r="I68" s="61"/>
      <c r="J68" s="20"/>
      <c r="K68" s="21"/>
      <c r="L68" s="61"/>
      <c r="M68" s="20"/>
      <c r="N68" s="21"/>
      <c r="O68" s="61"/>
      <c r="P68" s="20"/>
      <c r="Q68" s="21"/>
      <c r="R68" s="61"/>
      <c r="S68" s="20"/>
      <c r="T68" s="21"/>
      <c r="U68" s="61"/>
      <c r="V68" s="23">
        <f t="shared" si="16"/>
        <v>500</v>
      </c>
      <c r="W68" s="26">
        <f t="shared" si="16"/>
        <v>0</v>
      </c>
      <c r="X68" s="64">
        <f>W68*100/V68</f>
        <v>0</v>
      </c>
    </row>
    <row r="69" spans="4:24" ht="18" customHeight="1">
      <c r="D69" s="92" t="s">
        <v>20</v>
      </c>
      <c r="E69" s="92"/>
      <c r="F69" s="92"/>
      <c r="G69" s="34">
        <f>SUM(G65:G68)</f>
        <v>216500</v>
      </c>
      <c r="H69" s="35">
        <f>SUM(H65:H68)</f>
        <v>190963.26</v>
      </c>
      <c r="I69" s="65">
        <f>H69*100/G69</f>
        <v>88.20473903002309</v>
      </c>
      <c r="J69" s="34">
        <f>SUM(J65:J68)</f>
        <v>132200</v>
      </c>
      <c r="K69" s="35">
        <f>SUM(K65:K68)</f>
        <v>108724.62</v>
      </c>
      <c r="L69" s="65">
        <f>K69*100/J69</f>
        <v>82.24252647503782</v>
      </c>
      <c r="M69" s="34">
        <f>SUM(M65:M68)</f>
        <v>53100</v>
      </c>
      <c r="N69" s="35">
        <f>SUM(N65:N68)</f>
        <v>49054.5</v>
      </c>
      <c r="O69" s="65">
        <f>N69*100/M69</f>
        <v>92.38135593220339</v>
      </c>
      <c r="P69" s="34">
        <f>SUM(P65:P68)</f>
        <v>110400</v>
      </c>
      <c r="Q69" s="35">
        <f>SUM(Q65:Q68)</f>
        <v>98022.25</v>
      </c>
      <c r="R69" s="65">
        <f>Q69*100/P69</f>
        <v>88.78826992753623</v>
      </c>
      <c r="S69" s="34">
        <f>SUM(S65:S68)</f>
        <v>30100</v>
      </c>
      <c r="T69" s="35">
        <f>SUM(T65:T68)</f>
        <v>27870.67</v>
      </c>
      <c r="U69" s="65">
        <f>T69*100/S69</f>
        <v>92.59358803986711</v>
      </c>
      <c r="V69" s="34">
        <f>SUM(V65:V68)</f>
        <v>542300</v>
      </c>
      <c r="W69" s="35">
        <f>SUM(W65:W68)</f>
        <v>474635.3</v>
      </c>
      <c r="X69" s="65">
        <f>W69*100/V69</f>
        <v>87.52264429282685</v>
      </c>
    </row>
    <row r="70" spans="4:24" ht="34.5" customHeight="1">
      <c r="D70" s="87" t="s">
        <v>54</v>
      </c>
      <c r="E70" s="88"/>
      <c r="F70" s="88"/>
      <c r="G70" s="27"/>
      <c r="H70" s="28">
        <v>6527.86</v>
      </c>
      <c r="I70" s="61"/>
      <c r="J70" s="27"/>
      <c r="K70" s="28">
        <v>606.28</v>
      </c>
      <c r="L70" s="61"/>
      <c r="M70" s="27"/>
      <c r="N70" s="28">
        <v>416.42</v>
      </c>
      <c r="O70" s="61"/>
      <c r="P70" s="27"/>
      <c r="Q70" s="28">
        <v>7525.49</v>
      </c>
      <c r="R70" s="61"/>
      <c r="S70" s="27"/>
      <c r="T70" s="28">
        <v>77.18</v>
      </c>
      <c r="U70" s="61"/>
      <c r="V70" s="36"/>
      <c r="W70" s="29">
        <f>H70+K70+N70+Q70+T70</f>
        <v>15153.23</v>
      </c>
      <c r="X70" s="64"/>
    </row>
    <row r="72" spans="8:23" ht="12.75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8:23" ht="12.75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</sheetData>
  <sheetProtection/>
  <mergeCells count="77">
    <mergeCell ref="V29:X29"/>
    <mergeCell ref="D70:F70"/>
    <mergeCell ref="D44:F44"/>
    <mergeCell ref="D69:F69"/>
    <mergeCell ref="D55:G55"/>
    <mergeCell ref="E29:F29"/>
    <mergeCell ref="G29:I29"/>
    <mergeCell ref="E66:F66"/>
    <mergeCell ref="D54:H54"/>
    <mergeCell ref="E67:F67"/>
    <mergeCell ref="E68:F68"/>
    <mergeCell ref="D62:F62"/>
    <mergeCell ref="D64:F64"/>
    <mergeCell ref="E65:F65"/>
    <mergeCell ref="E61:F61"/>
    <mergeCell ref="Q58:Q59"/>
    <mergeCell ref="J58:J59"/>
    <mergeCell ref="K58:K59"/>
    <mergeCell ref="M58:M59"/>
    <mergeCell ref="N58:N59"/>
    <mergeCell ref="S58:S59"/>
    <mergeCell ref="T58:T59"/>
    <mergeCell ref="V58:V59"/>
    <mergeCell ref="W58:W59"/>
    <mergeCell ref="E60:F60"/>
    <mergeCell ref="V56:X56"/>
    <mergeCell ref="D57:F57"/>
    <mergeCell ref="D58:F59"/>
    <mergeCell ref="G58:G59"/>
    <mergeCell ref="H58:H59"/>
    <mergeCell ref="E18:F18"/>
    <mergeCell ref="P58:P59"/>
    <mergeCell ref="E56:F56"/>
    <mergeCell ref="G56:I56"/>
    <mergeCell ref="J56:L56"/>
    <mergeCell ref="M56:O56"/>
    <mergeCell ref="P56:R56"/>
    <mergeCell ref="E38:F38"/>
    <mergeCell ref="E37:F37"/>
    <mergeCell ref="E35:F35"/>
    <mergeCell ref="E36:F36"/>
    <mergeCell ref="M14:O14"/>
    <mergeCell ref="S56:U56"/>
    <mergeCell ref="P14:R14"/>
    <mergeCell ref="S14:U14"/>
    <mergeCell ref="E42:F42"/>
    <mergeCell ref="E22:F22"/>
    <mergeCell ref="D25:F25"/>
    <mergeCell ref="E33:F33"/>
    <mergeCell ref="P29:R29"/>
    <mergeCell ref="S29:U29"/>
    <mergeCell ref="D8:W8"/>
    <mergeCell ref="E9:W9"/>
    <mergeCell ref="E23:F23"/>
    <mergeCell ref="E19:F19"/>
    <mergeCell ref="J29:L29"/>
    <mergeCell ref="M29:O29"/>
    <mergeCell ref="D11:H11"/>
    <mergeCell ref="D43:F43"/>
    <mergeCell ref="E31:F31"/>
    <mergeCell ref="D15:F15"/>
    <mergeCell ref="E14:F14"/>
    <mergeCell ref="E39:F39"/>
    <mergeCell ref="D16:F16"/>
    <mergeCell ref="E20:F20"/>
    <mergeCell ref="D12:G12"/>
    <mergeCell ref="E40:F40"/>
    <mergeCell ref="V14:X14"/>
    <mergeCell ref="E17:F17"/>
    <mergeCell ref="E41:F41"/>
    <mergeCell ref="E24:F24"/>
    <mergeCell ref="G14:I14"/>
    <mergeCell ref="J14:L14"/>
    <mergeCell ref="D30:F30"/>
    <mergeCell ref="E21:F21"/>
    <mergeCell ref="E34:F34"/>
    <mergeCell ref="E32:F32"/>
  </mergeCells>
  <printOptions/>
  <pageMargins left="0.28" right="0.2" top="1" bottom="1" header="0.5" footer="0.5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Obsługi Placówek Oświatowych</dc:creator>
  <cp:keywords/>
  <dc:description/>
  <cp:lastModifiedBy>Henryka Szulik</cp:lastModifiedBy>
  <cp:lastPrinted>2019-03-26T11:40:46Z</cp:lastPrinted>
  <dcterms:created xsi:type="dcterms:W3CDTF">2006-03-15T11:50:38Z</dcterms:created>
  <dcterms:modified xsi:type="dcterms:W3CDTF">2019-03-27T10:26:26Z</dcterms:modified>
  <cp:category/>
  <cp:version/>
  <cp:contentType/>
  <cp:contentStatus/>
</cp:coreProperties>
</file>