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<sst xmlns="http://schemas.openxmlformats.org/spreadsheetml/2006/main" count="144" uniqueCount="77">
  <si>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</si>
  <si>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</si>
  <si>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</si>
  <si>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</si>
  <si>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</si>
  <si>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</si>
  <si>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</si>
  <si>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</si>
  <si>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</si>
  <si>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</si>
  <si>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</si>
  <si>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</si>
  <si>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</si>
  <si>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</si>
  <si>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</si>
  <si>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</si>
  <si>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</si>
  <si>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Priorytet:</t>
  </si>
  <si>
    <t>Działanie:</t>
  </si>
  <si>
    <t>Nazwa projektu:</t>
  </si>
  <si>
    <t>Razem wydatki:</t>
  </si>
  <si>
    <t>2011 r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</si>
  <si>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</si>
  <si>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</si>
  <si>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</si>
  <si>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</si>
  <si>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</si>
  <si>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</si>
  <si>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</si>
  <si>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</si>
  <si>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</si>
  <si>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</si>
  <si>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</si>
  <si>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</si>
  <si>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</si>
  <si>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</si>
  <si>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</si>
  <si>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</si>
  <si>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Janczewice - Projekt oraz przebudowa i remont świetlicy gminy</t>
  </si>
  <si>
    <t>2.2</t>
  </si>
  <si>
    <t>2012r.</t>
  </si>
  <si>
    <t>2010 r.</t>
  </si>
  <si>
    <t>z tego: 2010 r.</t>
  </si>
  <si>
    <t>2011r.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</si>
  <si>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</si>
  <si>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</si>
  <si>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</si>
  <si>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</si>
  <si>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</si>
  <si>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</si>
  <si>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</si>
  <si>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0"/>
      </rPr>
      <t>paragraf</t>
    </r>
    <r>
      <rPr>
        <b/>
        <sz val="7"/>
        <rFont val="Arial"/>
        <family val="2"/>
      </rPr>
      <t xml:space="preserve">)
</t>
    </r>
  </si>
  <si>
    <t xml:space="preserve">Wydatki* na programy i projekty realizowane ze środków pochodzących z funduszy strukturalnych i Funduszu Spójności </t>
  </si>
  <si>
    <r>
      <t xml:space="preserve">Środki
z budżetu krajowego        </t>
    </r>
    <r>
      <rPr>
        <b/>
        <sz val="8"/>
        <rFont val="Arial"/>
        <family val="0"/>
      </rPr>
      <t>§</t>
    </r>
    <r>
      <rPr>
        <b/>
        <sz val="8"/>
        <rFont val="Arial"/>
        <family val="2"/>
      </rPr>
      <t xml:space="preserve"> 6059 </t>
    </r>
  </si>
  <si>
    <r>
      <t xml:space="preserve">Środki
z budżetu UE           </t>
    </r>
    <r>
      <rPr>
        <b/>
        <sz val="8"/>
        <rFont val="Arial"/>
        <family val="0"/>
      </rPr>
      <t>§</t>
    </r>
    <r>
      <rPr>
        <b/>
        <sz val="8"/>
        <rFont val="Arial"/>
        <family val="2"/>
      </rPr>
      <t xml:space="preserve"> 6058              </t>
    </r>
  </si>
  <si>
    <t>2.3</t>
  </si>
  <si>
    <t>2.4</t>
  </si>
  <si>
    <t>2.5</t>
  </si>
  <si>
    <t>2.6</t>
  </si>
  <si>
    <t>2.7</t>
  </si>
  <si>
    <t>2.8</t>
  </si>
  <si>
    <t>VII. Promocja integracji społecznej</t>
  </si>
  <si>
    <t>852; 85219</t>
  </si>
  <si>
    <t>"Kapitał na przyszłość"</t>
  </si>
  <si>
    <t>z tego: 2009 r.</t>
  </si>
  <si>
    <t>2010r.</t>
  </si>
  <si>
    <t>Budowa sieci bezprzewodowej na terenie Gminy Lesznowola - Internet socjalny (</t>
  </si>
  <si>
    <t>2.9</t>
  </si>
  <si>
    <t xml:space="preserve">Wydatki bieżące </t>
  </si>
  <si>
    <t>Program:</t>
  </si>
  <si>
    <t xml:space="preserve"> Program Operacyjny Kapitał Ludzki</t>
  </si>
  <si>
    <t>3.1</t>
  </si>
  <si>
    <t>OGÓŁEM</t>
  </si>
  <si>
    <t>3.2</t>
  </si>
  <si>
    <t>801:80195</t>
  </si>
  <si>
    <t>"Ekspert w regionie"</t>
  </si>
  <si>
    <r>
      <t>Załącznik Nr 2</t>
    </r>
    <r>
      <rPr>
        <b/>
        <sz val="10"/>
        <rFont val="Arial CE"/>
        <family val="2"/>
      </rPr>
      <t xml:space="preserve">                                      do  Uchwały Nr  485/XXXVII/2010                                            Rady  Gminy Lesznowola                                                                                        z dnia 11 marca 2010r.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</si>
</sst>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8" fillId="0" borderId="2" xfId="17" applyFont="1" applyBorder="1">
      <alignment/>
      <protection/>
    </xf>
    <xf numFmtId="0" fontId="8" fillId="0" borderId="9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0" fillId="0" borderId="10" xfId="0" applyBorder="1" applyAlignment="1">
      <alignment vertical="center"/>
    </xf>
    <xf numFmtId="3" fontId="4" fillId="0" borderId="6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3" fontId="4" fillId="0" borderId="9" xfId="17" applyNumberFormat="1" applyFont="1" applyBorder="1" applyAlignment="1">
      <alignment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0" fontId="5" fillId="0" borderId="0" xfId="17" applyFont="1" applyBorder="1" applyAlignment="1">
      <alignment horizontal="center"/>
      <protection/>
    </xf>
    <xf numFmtId="0" fontId="4" fillId="0" borderId="6" xfId="17" applyFont="1" applyBorder="1">
      <alignment/>
      <protection/>
    </xf>
    <xf numFmtId="0" fontId="5" fillId="0" borderId="11" xfId="17" applyFont="1" applyBorder="1" applyAlignment="1">
      <alignment horizontal="center"/>
      <protection/>
    </xf>
    <xf numFmtId="0" fontId="4" fillId="0" borderId="12" xfId="17" applyFont="1" applyBorder="1" applyAlignment="1">
      <alignment/>
      <protection/>
    </xf>
    <xf numFmtId="3" fontId="4" fillId="0" borderId="12" xfId="17" applyNumberFormat="1" applyFont="1" applyBorder="1">
      <alignment/>
      <protection/>
    </xf>
    <xf numFmtId="0" fontId="4" fillId="0" borderId="2" xfId="17" applyFont="1" applyBorder="1" quotePrefix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13" xfId="17" applyFont="1" applyBorder="1">
      <alignment/>
      <protection/>
    </xf>
    <xf numFmtId="0" fontId="5" fillId="0" borderId="13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8" fillId="0" borderId="9" xfId="17" applyFont="1" applyBorder="1" applyAlignment="1">
      <alignment horizontal="center" vertical="center"/>
      <protection/>
    </xf>
    <xf numFmtId="3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2" fillId="0" borderId="17" xfId="17" applyFont="1" applyBorder="1" applyAlignment="1">
      <alignment horizontal="left"/>
      <protection/>
    </xf>
    <xf numFmtId="0" fontId="2" fillId="0" borderId="18" xfId="17" applyFont="1" applyBorder="1" applyAlignment="1">
      <alignment horizontal="left"/>
      <protection/>
    </xf>
    <xf numFmtId="0" fontId="8" fillId="0" borderId="19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23" xfId="17" applyFont="1" applyBorder="1">
      <alignment/>
      <protection/>
    </xf>
    <xf numFmtId="0" fontId="5" fillId="0" borderId="24" xfId="17" applyFont="1" applyBorder="1">
      <alignment/>
      <protection/>
    </xf>
    <xf numFmtId="0" fontId="5" fillId="0" borderId="16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5" fillId="0" borderId="23" xfId="17" applyFont="1" applyBorder="1" applyAlignment="1">
      <alignment horizontal="center"/>
      <protection/>
    </xf>
    <xf numFmtId="0" fontId="5" fillId="0" borderId="16" xfId="17" applyFont="1" applyBorder="1" applyAlignment="1" quotePrefix="1">
      <alignment horizontal="center"/>
      <protection/>
    </xf>
    <xf numFmtId="0" fontId="5" fillId="0" borderId="24" xfId="17" applyFont="1" applyBorder="1" applyAlignment="1">
      <alignment horizontal="center"/>
      <protection/>
    </xf>
    <xf numFmtId="0" fontId="5" fillId="0" borderId="16" xfId="17" applyFont="1" applyBorder="1" applyAlignment="1">
      <alignment horizontal="center"/>
      <protection/>
    </xf>
    <xf numFmtId="0" fontId="11" fillId="0" borderId="2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5" fillId="2" borderId="1" xfId="17" applyFont="1" applyFill="1" applyBorder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7" fillId="2" borderId="1" xfId="17" applyFont="1" applyFill="1" applyBorder="1" applyAlignment="1">
      <alignment horizontal="center" vertical="center" wrapText="1"/>
      <protection/>
    </xf>
    <xf numFmtId="0" fontId="2" fillId="0" borderId="26" xfId="17" applyFont="1" applyBorder="1" applyAlignment="1">
      <alignment horizontal="left"/>
      <protection/>
    </xf>
    <xf numFmtId="0" fontId="5" fillId="0" borderId="23" xfId="17" applyFont="1" applyBorder="1" applyAlignment="1" quotePrefix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0" fillId="0" borderId="2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workbookViewId="0" topLeftCell="A80">
      <selection activeCell="I105" sqref="I105:J105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125" style="1" customWidth="1"/>
    <col min="15" max="15" width="10.00390625" style="1" customWidth="1"/>
    <col min="16" max="16384" width="9.125" style="1" customWidth="1"/>
  </cols>
  <sheetData>
    <row r="1" spans="12:15" ht="72" customHeight="1">
      <c r="L1" s="75" t="s">
        <v>76</v>
      </c>
      <c r="M1" s="75"/>
      <c r="N1" s="75"/>
      <c r="O1" s="75"/>
    </row>
    <row r="2" spans="1:15" ht="16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6" t="s">
        <v>0</v>
      </c>
      <c r="B4" s="76" t="s">
        <v>1</v>
      </c>
      <c r="C4" s="78" t="s">
        <v>2</v>
      </c>
      <c r="D4" s="78" t="s">
        <v>51</v>
      </c>
      <c r="E4" s="78" t="s">
        <v>3</v>
      </c>
      <c r="F4" s="76" t="s">
        <v>4</v>
      </c>
      <c r="G4" s="76"/>
      <c r="H4" s="76" t="s">
        <v>5</v>
      </c>
      <c r="I4" s="76"/>
      <c r="J4" s="76"/>
      <c r="K4" s="76"/>
      <c r="L4" s="76"/>
      <c r="M4" s="76"/>
      <c r="N4" s="76"/>
      <c r="O4" s="76"/>
    </row>
    <row r="5" spans="1:15" ht="12.75">
      <c r="A5" s="76"/>
      <c r="B5" s="76"/>
      <c r="C5" s="78"/>
      <c r="D5" s="78"/>
      <c r="E5" s="78"/>
      <c r="F5" s="52" t="s">
        <v>53</v>
      </c>
      <c r="G5" s="52" t="s">
        <v>54</v>
      </c>
      <c r="H5" s="76" t="s">
        <v>41</v>
      </c>
      <c r="I5" s="76"/>
      <c r="J5" s="76"/>
      <c r="K5" s="76"/>
      <c r="L5" s="76"/>
      <c r="M5" s="76"/>
      <c r="N5" s="76"/>
      <c r="O5" s="76"/>
    </row>
    <row r="6" spans="1:15" ht="12.75">
      <c r="A6" s="76"/>
      <c r="B6" s="76"/>
      <c r="C6" s="78"/>
      <c r="D6" s="78"/>
      <c r="E6" s="78"/>
      <c r="F6" s="52"/>
      <c r="G6" s="52"/>
      <c r="H6" s="52" t="s">
        <v>29</v>
      </c>
      <c r="I6" s="76" t="s">
        <v>6</v>
      </c>
      <c r="J6" s="76"/>
      <c r="K6" s="76"/>
      <c r="L6" s="76"/>
      <c r="M6" s="76"/>
      <c r="N6" s="76"/>
      <c r="O6" s="76"/>
    </row>
    <row r="7" spans="1:15" s="2" customFormat="1" ht="12.75">
      <c r="A7" s="76"/>
      <c r="B7" s="76"/>
      <c r="C7" s="78"/>
      <c r="D7" s="78"/>
      <c r="E7" s="78"/>
      <c r="F7" s="52"/>
      <c r="G7" s="52"/>
      <c r="H7" s="52"/>
      <c r="I7" s="76" t="s">
        <v>7</v>
      </c>
      <c r="J7" s="76"/>
      <c r="K7" s="76"/>
      <c r="L7" s="76" t="s">
        <v>8</v>
      </c>
      <c r="M7" s="76"/>
      <c r="N7" s="76"/>
      <c r="O7" s="76"/>
    </row>
    <row r="8" spans="1:15" ht="12.75">
      <c r="A8" s="76"/>
      <c r="B8" s="76"/>
      <c r="C8" s="78"/>
      <c r="D8" s="78"/>
      <c r="E8" s="78"/>
      <c r="F8" s="52"/>
      <c r="G8" s="52"/>
      <c r="H8" s="52"/>
      <c r="I8" s="52" t="s">
        <v>22</v>
      </c>
      <c r="J8" s="76" t="s">
        <v>9</v>
      </c>
      <c r="K8" s="76"/>
      <c r="L8" s="52" t="s">
        <v>23</v>
      </c>
      <c r="M8" s="52" t="s">
        <v>9</v>
      </c>
      <c r="N8" s="52"/>
      <c r="O8" s="52"/>
    </row>
    <row r="9" spans="1:15" ht="36">
      <c r="A9" s="76"/>
      <c r="B9" s="76"/>
      <c r="C9" s="78"/>
      <c r="D9" s="78"/>
      <c r="E9" s="78"/>
      <c r="F9" s="52"/>
      <c r="G9" s="52"/>
      <c r="H9" s="52"/>
      <c r="I9" s="52"/>
      <c r="J9" s="4" t="s">
        <v>10</v>
      </c>
      <c r="K9" s="4" t="s">
        <v>11</v>
      </c>
      <c r="L9" s="52"/>
      <c r="M9" s="32" t="s">
        <v>12</v>
      </c>
      <c r="N9" s="31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6"/>
      <c r="B11" s="7" t="s">
        <v>14</v>
      </c>
      <c r="C11" s="69" t="s">
        <v>15</v>
      </c>
      <c r="D11" s="72"/>
      <c r="E11" s="18">
        <f>E15+E20+E37+E43+E48+E53+E58+E63+E68+E73+E26</f>
        <v>135901329</v>
      </c>
      <c r="F11" s="18">
        <f aca="true" t="shared" si="0" ref="F11:O11">F15+F20+F37+F43+F48+F53+F58+F63+F68+F73+F26</f>
        <v>76766043</v>
      </c>
      <c r="G11" s="18">
        <f t="shared" si="0"/>
        <v>59135286</v>
      </c>
      <c r="H11" s="18">
        <f t="shared" si="0"/>
        <v>15426132</v>
      </c>
      <c r="I11" s="18">
        <f t="shared" si="0"/>
        <v>3597401</v>
      </c>
      <c r="J11" s="18"/>
      <c r="K11" s="18">
        <f t="shared" si="0"/>
        <v>4079933</v>
      </c>
      <c r="L11" s="18">
        <f t="shared" si="0"/>
        <v>12793796</v>
      </c>
      <c r="M11" s="18"/>
      <c r="N11" s="18"/>
      <c r="O11" s="18">
        <f t="shared" si="0"/>
        <v>12793796</v>
      </c>
    </row>
    <row r="12" spans="1:15" ht="12.75">
      <c r="A12" s="56" t="s">
        <v>16</v>
      </c>
      <c r="B12" s="8" t="s">
        <v>17</v>
      </c>
      <c r="C12" s="66" t="s">
        <v>24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5" ht="8.25" customHeight="1">
      <c r="A13" s="57"/>
      <c r="B13" s="8" t="s">
        <v>18</v>
      </c>
      <c r="C13" s="1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spans="1:15" ht="12.75">
      <c r="A14" s="57"/>
      <c r="B14" s="8" t="s">
        <v>19</v>
      </c>
      <c r="C14" s="81" t="s">
        <v>26</v>
      </c>
      <c r="D14" s="82"/>
      <c r="E14" s="66" t="s">
        <v>32</v>
      </c>
      <c r="F14" s="67"/>
      <c r="G14" s="67"/>
      <c r="H14" s="67"/>
      <c r="I14" s="67"/>
      <c r="J14" s="67"/>
      <c r="K14" s="67"/>
      <c r="L14" s="67"/>
      <c r="M14" s="67"/>
      <c r="N14" s="67"/>
      <c r="O14" s="68"/>
    </row>
    <row r="15" spans="1:15" ht="12.75">
      <c r="A15" s="57"/>
      <c r="B15" s="8" t="s">
        <v>20</v>
      </c>
      <c r="C15" s="9"/>
      <c r="D15" s="25"/>
      <c r="E15" s="17">
        <f>SUM(E16:E18)</f>
        <v>28965000</v>
      </c>
      <c r="F15" s="17">
        <f aca="true" t="shared" si="1" ref="F15:O15">SUM(F16:F18)</f>
        <v>7410000</v>
      </c>
      <c r="G15" s="17">
        <f t="shared" si="1"/>
        <v>21555000</v>
      </c>
      <c r="H15" s="17">
        <f t="shared" si="1"/>
        <v>3000000</v>
      </c>
      <c r="I15" s="17">
        <f t="shared" si="1"/>
        <v>450000</v>
      </c>
      <c r="J15" s="17"/>
      <c r="K15" s="17">
        <f t="shared" si="1"/>
        <v>450000</v>
      </c>
      <c r="L15" s="17">
        <f t="shared" si="1"/>
        <v>2550000</v>
      </c>
      <c r="M15" s="17"/>
      <c r="N15" s="17"/>
      <c r="O15" s="17">
        <f t="shared" si="1"/>
        <v>2550000</v>
      </c>
    </row>
    <row r="16" spans="1:15" ht="12.75">
      <c r="A16" s="57"/>
      <c r="B16" s="8" t="s">
        <v>42</v>
      </c>
      <c r="C16" s="10"/>
      <c r="D16" s="10"/>
      <c r="E16" s="15">
        <f>SUM(F16:G16)</f>
        <v>3000000</v>
      </c>
      <c r="F16" s="15">
        <f>I16</f>
        <v>450000</v>
      </c>
      <c r="G16" s="15">
        <f>L16</f>
        <v>2550000</v>
      </c>
      <c r="H16" s="14">
        <f>I16+L16</f>
        <v>3000000</v>
      </c>
      <c r="I16" s="14">
        <f>K16</f>
        <v>450000</v>
      </c>
      <c r="J16" s="14"/>
      <c r="K16" s="14">
        <v>450000</v>
      </c>
      <c r="L16" s="14">
        <f>O16</f>
        <v>2550000</v>
      </c>
      <c r="M16" s="10"/>
      <c r="N16" s="10"/>
      <c r="O16" s="14">
        <v>2550000</v>
      </c>
    </row>
    <row r="17" spans="1:15" ht="12.75">
      <c r="A17" s="57"/>
      <c r="B17" s="8" t="s">
        <v>21</v>
      </c>
      <c r="C17" s="10"/>
      <c r="D17" s="10"/>
      <c r="E17" s="15">
        <f>F17+G17</f>
        <v>22106240</v>
      </c>
      <c r="F17" s="15">
        <v>6841240</v>
      </c>
      <c r="G17" s="15">
        <v>15265000</v>
      </c>
      <c r="H17" s="14"/>
      <c r="I17" s="30"/>
      <c r="J17" s="29"/>
      <c r="K17" s="30"/>
      <c r="L17" s="30"/>
      <c r="M17" s="29"/>
      <c r="N17" s="29"/>
      <c r="O17" s="30"/>
    </row>
    <row r="18" spans="1:15" ht="12.75">
      <c r="A18" s="58"/>
      <c r="B18" s="13" t="s">
        <v>34</v>
      </c>
      <c r="C18" s="22"/>
      <c r="D18" s="22"/>
      <c r="E18" s="28">
        <f>F18+G18</f>
        <v>3858760</v>
      </c>
      <c r="F18" s="28">
        <v>118760</v>
      </c>
      <c r="G18" s="28">
        <v>3740000</v>
      </c>
      <c r="H18" s="22"/>
      <c r="I18" s="22"/>
      <c r="J18" s="22"/>
      <c r="K18" s="22"/>
      <c r="L18" s="22"/>
      <c r="M18" s="22"/>
      <c r="N18" s="22"/>
      <c r="O18" s="22"/>
    </row>
    <row r="19" spans="1:15" ht="12.75" customHeight="1">
      <c r="A19" s="56" t="s">
        <v>31</v>
      </c>
      <c r="B19" s="23" t="s">
        <v>19</v>
      </c>
      <c r="C19" s="80" t="s">
        <v>26</v>
      </c>
      <c r="D19" s="70"/>
      <c r="E19" s="69" t="s">
        <v>33</v>
      </c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2.75" customHeight="1">
      <c r="A20" s="57"/>
      <c r="B20" s="8" t="s">
        <v>20</v>
      </c>
      <c r="C20" s="9"/>
      <c r="D20" s="25"/>
      <c r="E20" s="17">
        <f>SUM(E21:E23)</f>
        <v>23197600</v>
      </c>
      <c r="F20" s="17">
        <f>SUM(F21:F23)</f>
        <v>3486110</v>
      </c>
      <c r="G20" s="17">
        <f>SUM(G21:G23)</f>
        <v>19711490</v>
      </c>
      <c r="H20" s="17"/>
      <c r="I20" s="17"/>
      <c r="J20" s="17"/>
      <c r="K20" s="17"/>
      <c r="L20" s="17"/>
      <c r="M20" s="17"/>
      <c r="N20" s="17"/>
      <c r="O20" s="17"/>
    </row>
    <row r="21" spans="1:15" ht="12" customHeight="1">
      <c r="A21" s="57"/>
      <c r="B21" s="8" t="s">
        <v>42</v>
      </c>
      <c r="C21" s="10"/>
      <c r="D21" s="10"/>
      <c r="E21" s="15"/>
      <c r="F21" s="15"/>
      <c r="G21" s="15"/>
      <c r="H21" s="14"/>
      <c r="I21" s="14"/>
      <c r="J21" s="14"/>
      <c r="K21" s="14"/>
      <c r="L21" s="14"/>
      <c r="M21" s="10"/>
      <c r="N21" s="10"/>
      <c r="O21" s="14"/>
    </row>
    <row r="22" spans="1:15" ht="12" customHeight="1">
      <c r="A22" s="57"/>
      <c r="B22" s="8" t="s">
        <v>21</v>
      </c>
      <c r="C22" s="10"/>
      <c r="D22" s="10"/>
      <c r="E22" s="15">
        <f>F22+G22</f>
        <v>17197600</v>
      </c>
      <c r="F22" s="15">
        <v>2586110</v>
      </c>
      <c r="G22" s="15">
        <v>14611490</v>
      </c>
      <c r="H22" s="30"/>
      <c r="I22" s="30"/>
      <c r="J22" s="29"/>
      <c r="K22" s="30"/>
      <c r="L22" s="30"/>
      <c r="M22" s="29"/>
      <c r="N22" s="29"/>
      <c r="O22" s="30"/>
    </row>
    <row r="23" spans="1:15" ht="9.75" customHeight="1">
      <c r="A23" s="58"/>
      <c r="B23" s="13" t="s">
        <v>40</v>
      </c>
      <c r="C23" s="22"/>
      <c r="D23" s="22"/>
      <c r="E23" s="28">
        <f>F23+G23</f>
        <v>6000000</v>
      </c>
      <c r="F23" s="28">
        <v>900000</v>
      </c>
      <c r="G23" s="28">
        <v>5100000</v>
      </c>
      <c r="H23" s="22"/>
      <c r="I23" s="22"/>
      <c r="J23" s="22"/>
      <c r="K23" s="22"/>
      <c r="L23" s="22"/>
      <c r="M23" s="22"/>
      <c r="N23" s="22"/>
      <c r="O23" s="22"/>
    </row>
    <row r="24" spans="1:15" ht="12" customHeight="1">
      <c r="A24" s="57"/>
      <c r="B24" s="8" t="s">
        <v>17</v>
      </c>
      <c r="C24" s="66" t="s">
        <v>25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8"/>
    </row>
    <row r="25" spans="1:15" ht="15" customHeight="1">
      <c r="A25" s="58"/>
      <c r="B25" s="13" t="s">
        <v>18</v>
      </c>
      <c r="C25" s="11"/>
      <c r="D25" s="35"/>
      <c r="E25" s="83" t="s">
        <v>66</v>
      </c>
      <c r="F25" s="84"/>
      <c r="G25" s="84"/>
      <c r="H25" s="84"/>
      <c r="I25" s="84"/>
      <c r="J25" s="84"/>
      <c r="K25" s="84"/>
      <c r="L25" s="16"/>
      <c r="M25" s="16"/>
      <c r="N25" s="16"/>
      <c r="O25" s="12"/>
    </row>
    <row r="26" spans="1:15" ht="10.5" customHeight="1">
      <c r="A26" s="56" t="s">
        <v>30</v>
      </c>
      <c r="B26" s="8" t="s">
        <v>20</v>
      </c>
      <c r="C26" s="9"/>
      <c r="D26" s="38"/>
      <c r="E26" s="48">
        <f>F26+G26</f>
        <v>1930129</v>
      </c>
      <c r="F26" s="48">
        <f>H26</f>
        <v>482532</v>
      </c>
      <c r="G26" s="48">
        <f>L26</f>
        <v>1447597</v>
      </c>
      <c r="H26" s="48">
        <f>K26</f>
        <v>482532</v>
      </c>
      <c r="I26" s="49"/>
      <c r="J26" s="18"/>
      <c r="K26" s="18">
        <v>482532</v>
      </c>
      <c r="L26" s="17">
        <f>O26</f>
        <v>1447597</v>
      </c>
      <c r="M26" s="17"/>
      <c r="N26" s="17"/>
      <c r="O26" s="17">
        <v>1447597</v>
      </c>
    </row>
    <row r="27" spans="1:15" ht="12.75" customHeight="1">
      <c r="A27" s="57"/>
      <c r="B27" s="8" t="s">
        <v>42</v>
      </c>
      <c r="C27" s="10"/>
      <c r="D27" s="36"/>
      <c r="E27" s="37">
        <f>E26</f>
        <v>1930129</v>
      </c>
      <c r="F27" s="37">
        <f aca="true" t="shared" si="2" ref="F27:O27">F26</f>
        <v>482532</v>
      </c>
      <c r="G27" s="37">
        <f t="shared" si="2"/>
        <v>1447597</v>
      </c>
      <c r="H27" s="37">
        <f t="shared" si="2"/>
        <v>482532</v>
      </c>
      <c r="I27" s="37"/>
      <c r="J27" s="37"/>
      <c r="K27" s="37">
        <f t="shared" si="2"/>
        <v>482532</v>
      </c>
      <c r="L27" s="37">
        <f t="shared" si="2"/>
        <v>1447597</v>
      </c>
      <c r="M27" s="37"/>
      <c r="N27" s="37"/>
      <c r="O27" s="37">
        <f t="shared" si="2"/>
        <v>1447597</v>
      </c>
    </row>
    <row r="28" spans="1:15" ht="9" customHeight="1">
      <c r="A28" s="57"/>
      <c r="B28" s="8" t="s">
        <v>43</v>
      </c>
      <c r="C28" s="10"/>
      <c r="D28" s="10"/>
      <c r="E28" s="15"/>
      <c r="F28" s="15"/>
      <c r="G28" s="15"/>
      <c r="H28" s="14"/>
      <c r="I28" s="14"/>
      <c r="J28" s="10"/>
      <c r="K28" s="14"/>
      <c r="L28" s="14"/>
      <c r="M28" s="10"/>
      <c r="N28" s="10"/>
      <c r="O28" s="14"/>
    </row>
    <row r="29" spans="1:15" ht="9" customHeight="1">
      <c r="A29" s="57"/>
      <c r="B29" s="13" t="s">
        <v>34</v>
      </c>
      <c r="C29" s="22"/>
      <c r="D29" s="22"/>
      <c r="E29" s="28"/>
      <c r="F29" s="28"/>
      <c r="G29" s="28"/>
      <c r="H29" s="22"/>
      <c r="I29" s="22"/>
      <c r="J29" s="22"/>
      <c r="K29" s="22"/>
      <c r="L29" s="22"/>
      <c r="M29" s="22"/>
      <c r="N29" s="22"/>
      <c r="O29" s="22"/>
    </row>
    <row r="30" spans="1:15" ht="9" customHeight="1">
      <c r="A30" s="39"/>
      <c r="B30" s="40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9" customHeight="1">
      <c r="A31" s="39"/>
      <c r="B31" s="4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9" customHeight="1">
      <c r="A32" s="39"/>
      <c r="B32" s="4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9" customHeight="1">
      <c r="A33" s="39"/>
      <c r="B33" s="4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9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.75" customHeight="1">
      <c r="A35" s="5">
        <v>1</v>
      </c>
      <c r="B35" s="5">
        <v>2</v>
      </c>
      <c r="C35" s="5">
        <v>3</v>
      </c>
      <c r="D35" s="5">
        <v>4</v>
      </c>
      <c r="E35" s="5">
        <v>5</v>
      </c>
      <c r="F35" s="5">
        <v>6</v>
      </c>
      <c r="G35" s="5">
        <v>7</v>
      </c>
      <c r="H35" s="5">
        <v>8</v>
      </c>
      <c r="I35" s="5">
        <v>9</v>
      </c>
      <c r="J35" s="5">
        <v>10</v>
      </c>
      <c r="K35" s="5">
        <v>11</v>
      </c>
      <c r="L35" s="5">
        <v>12</v>
      </c>
      <c r="M35" s="5">
        <v>13</v>
      </c>
      <c r="N35" s="5">
        <v>14</v>
      </c>
      <c r="O35" s="5">
        <v>15</v>
      </c>
    </row>
    <row r="36" spans="1:15" ht="15" customHeight="1">
      <c r="A36" s="56" t="s">
        <v>39</v>
      </c>
      <c r="B36" s="23" t="s">
        <v>19</v>
      </c>
      <c r="C36" s="59" t="s">
        <v>27</v>
      </c>
      <c r="D36" s="60"/>
      <c r="E36" s="61" t="s">
        <v>35</v>
      </c>
      <c r="F36" s="62"/>
      <c r="G36" s="62"/>
      <c r="H36" s="62"/>
      <c r="I36" s="62"/>
      <c r="J36" s="62"/>
      <c r="K36" s="62"/>
      <c r="L36" s="62"/>
      <c r="M36" s="62"/>
      <c r="N36" s="62"/>
      <c r="O36" s="53"/>
    </row>
    <row r="37" spans="1:15" ht="12.75">
      <c r="A37" s="57"/>
      <c r="B37" s="8" t="s">
        <v>20</v>
      </c>
      <c r="C37" s="19"/>
      <c r="D37" s="20"/>
      <c r="E37" s="21">
        <f>SUM(E38:E41)</f>
        <v>73000000</v>
      </c>
      <c r="F37" s="21">
        <f>SUM(F38:F41)</f>
        <v>63000000</v>
      </c>
      <c r="G37" s="21">
        <f>SUM(G38:G41)</f>
        <v>10000000</v>
      </c>
      <c r="H37" s="21">
        <f>SUM(H38:H41)</f>
        <v>6100000</v>
      </c>
      <c r="I37" s="21">
        <f>SUM(I38:I41)</f>
        <v>1100000</v>
      </c>
      <c r="J37" s="21"/>
      <c r="K37" s="21">
        <f>SUM(K38:K41)</f>
        <v>1100000</v>
      </c>
      <c r="L37" s="21">
        <f>SUM(L38:L41)</f>
        <v>5000000</v>
      </c>
      <c r="M37" s="21"/>
      <c r="N37" s="21"/>
      <c r="O37" s="21">
        <f>SUM(O38:O41)</f>
        <v>5000000</v>
      </c>
    </row>
    <row r="38" spans="1:15" ht="12.75">
      <c r="A38" s="57"/>
      <c r="B38" s="8" t="s">
        <v>42</v>
      </c>
      <c r="C38" s="10"/>
      <c r="D38" s="10"/>
      <c r="E38" s="15">
        <f>F38+G38</f>
        <v>6100000</v>
      </c>
      <c r="F38" s="15">
        <v>1100000</v>
      </c>
      <c r="G38" s="15">
        <v>5000000</v>
      </c>
      <c r="H38" s="14">
        <f>I38+L38</f>
        <v>6100000</v>
      </c>
      <c r="I38" s="14">
        <f>K38</f>
        <v>1100000</v>
      </c>
      <c r="J38" s="14"/>
      <c r="K38" s="14">
        <v>1100000</v>
      </c>
      <c r="L38" s="14">
        <f>O38</f>
        <v>5000000</v>
      </c>
      <c r="M38" s="10"/>
      <c r="N38" s="10"/>
      <c r="O38" s="14">
        <v>5000000</v>
      </c>
    </row>
    <row r="39" spans="1:15" ht="12.75">
      <c r="A39" s="57"/>
      <c r="B39" s="24" t="s">
        <v>21</v>
      </c>
      <c r="C39" s="10"/>
      <c r="D39" s="10"/>
      <c r="E39" s="15">
        <f>F39+G39</f>
        <v>20200000</v>
      </c>
      <c r="F39" s="15">
        <v>15200000</v>
      </c>
      <c r="G39" s="15">
        <v>5000000</v>
      </c>
      <c r="H39" s="14"/>
      <c r="I39" s="14"/>
      <c r="J39" s="10"/>
      <c r="K39" s="14"/>
      <c r="L39" s="14"/>
      <c r="M39" s="10"/>
      <c r="N39" s="10"/>
      <c r="O39" s="14"/>
    </row>
    <row r="40" spans="1:15" ht="12.75">
      <c r="A40" s="57"/>
      <c r="B40" s="24" t="s">
        <v>34</v>
      </c>
      <c r="C40" s="10"/>
      <c r="D40" s="10"/>
      <c r="E40" s="15">
        <f>F40+G40</f>
        <v>21500000</v>
      </c>
      <c r="F40" s="15">
        <v>21500000</v>
      </c>
      <c r="G40" s="15"/>
      <c r="H40" s="14"/>
      <c r="I40" s="14"/>
      <c r="J40" s="10"/>
      <c r="K40" s="14"/>
      <c r="L40" s="14"/>
      <c r="M40" s="10"/>
      <c r="N40" s="10"/>
      <c r="O40" s="14"/>
    </row>
    <row r="41" spans="1:15" ht="12.75">
      <c r="A41" s="58"/>
      <c r="B41" s="13" t="s">
        <v>36</v>
      </c>
      <c r="C41" s="22"/>
      <c r="D41" s="22"/>
      <c r="E41" s="28">
        <f>F41+G41</f>
        <v>25200000</v>
      </c>
      <c r="F41" s="28">
        <v>25200000</v>
      </c>
      <c r="G41" s="28">
        <v>0</v>
      </c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56" t="s">
        <v>55</v>
      </c>
      <c r="B42" s="23" t="s">
        <v>19</v>
      </c>
      <c r="C42" s="69" t="s">
        <v>44</v>
      </c>
      <c r="D42" s="70"/>
      <c r="E42" s="69" t="s">
        <v>45</v>
      </c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ht="12.75">
      <c r="A43" s="57"/>
      <c r="B43" s="8" t="s">
        <v>20</v>
      </c>
      <c r="C43" s="9"/>
      <c r="D43" s="25"/>
      <c r="E43" s="17">
        <f>SUM(E44:E46)</f>
        <v>500000</v>
      </c>
      <c r="F43" s="17">
        <f>SUM(F44:F46)</f>
        <v>75000</v>
      </c>
      <c r="G43" s="17">
        <f>SUM(G44:G46)</f>
        <v>425000</v>
      </c>
      <c r="H43" s="17">
        <f>H44</f>
        <v>35000</v>
      </c>
      <c r="I43" s="17">
        <f>I44</f>
        <v>35000</v>
      </c>
      <c r="J43" s="17"/>
      <c r="K43" s="17">
        <f>K44</f>
        <v>35000</v>
      </c>
      <c r="L43" s="17"/>
      <c r="M43" s="17"/>
      <c r="N43" s="17"/>
      <c r="O43" s="17"/>
    </row>
    <row r="44" spans="1:15" ht="12.75">
      <c r="A44" s="57"/>
      <c r="B44" s="8" t="s">
        <v>42</v>
      </c>
      <c r="C44" s="10"/>
      <c r="D44" s="10"/>
      <c r="E44" s="15">
        <f>F44</f>
        <v>35000</v>
      </c>
      <c r="F44" s="15">
        <f>H44</f>
        <v>35000</v>
      </c>
      <c r="G44" s="15"/>
      <c r="H44" s="14">
        <f>I44</f>
        <v>35000</v>
      </c>
      <c r="I44" s="14">
        <f>K44</f>
        <v>35000</v>
      </c>
      <c r="J44" s="14"/>
      <c r="K44" s="14">
        <v>35000</v>
      </c>
      <c r="L44" s="14"/>
      <c r="M44" s="10"/>
      <c r="N44" s="10"/>
      <c r="O44" s="14"/>
    </row>
    <row r="45" spans="1:15" ht="12.75">
      <c r="A45" s="57"/>
      <c r="B45" s="8" t="s">
        <v>43</v>
      </c>
      <c r="C45" s="10"/>
      <c r="D45" s="10"/>
      <c r="E45" s="15">
        <f>F45+G45</f>
        <v>465000</v>
      </c>
      <c r="F45" s="15">
        <v>40000</v>
      </c>
      <c r="G45" s="15">
        <v>425000</v>
      </c>
      <c r="H45" s="14"/>
      <c r="I45" s="14"/>
      <c r="J45" s="10"/>
      <c r="K45" s="14"/>
      <c r="L45" s="14"/>
      <c r="M45" s="10"/>
      <c r="N45" s="10"/>
      <c r="O45" s="14"/>
    </row>
    <row r="46" spans="1:15" ht="10.5" customHeight="1">
      <c r="A46" s="58"/>
      <c r="B46" s="13" t="s">
        <v>34</v>
      </c>
      <c r="C46" s="22"/>
      <c r="D46" s="22"/>
      <c r="E46" s="28"/>
      <c r="F46" s="28"/>
      <c r="G46" s="28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56" t="s">
        <v>56</v>
      </c>
      <c r="B47" s="23" t="s">
        <v>19</v>
      </c>
      <c r="C47" s="69" t="s">
        <v>37</v>
      </c>
      <c r="D47" s="70"/>
      <c r="E47" s="69" t="s">
        <v>38</v>
      </c>
      <c r="F47" s="71"/>
      <c r="G47" s="71"/>
      <c r="H47" s="71"/>
      <c r="I47" s="71"/>
      <c r="J47" s="71"/>
      <c r="K47" s="71"/>
      <c r="L47" s="71"/>
      <c r="M47" s="71"/>
      <c r="N47" s="71"/>
      <c r="O47" s="72"/>
    </row>
    <row r="48" spans="1:15" ht="12.75">
      <c r="A48" s="57"/>
      <c r="B48" s="8" t="s">
        <v>20</v>
      </c>
      <c r="C48" s="9"/>
      <c r="D48" s="25"/>
      <c r="E48" s="17">
        <f>SUM(E49:E51)</f>
        <v>786000</v>
      </c>
      <c r="F48" s="17">
        <f>SUM(F49:F51)</f>
        <v>489801</v>
      </c>
      <c r="G48" s="17">
        <f>SUM(G49:G51)</f>
        <v>296199</v>
      </c>
      <c r="H48" s="17">
        <f>I48+L48</f>
        <v>786000</v>
      </c>
      <c r="I48" s="17">
        <f aca="true" t="shared" si="3" ref="I48:O48">SUM(I49:I51)</f>
        <v>489801</v>
      </c>
      <c r="J48" s="17"/>
      <c r="K48" s="17">
        <f t="shared" si="3"/>
        <v>489801</v>
      </c>
      <c r="L48" s="17">
        <f t="shared" si="3"/>
        <v>296199</v>
      </c>
      <c r="M48" s="17"/>
      <c r="N48" s="17"/>
      <c r="O48" s="17">
        <f t="shared" si="3"/>
        <v>296199</v>
      </c>
    </row>
    <row r="49" spans="1:15" ht="12.75">
      <c r="A49" s="57"/>
      <c r="B49" s="8" t="s">
        <v>42</v>
      </c>
      <c r="C49" s="10"/>
      <c r="D49" s="10"/>
      <c r="E49" s="15">
        <f>F49+G49</f>
        <v>786000</v>
      </c>
      <c r="F49" s="15">
        <f>I49</f>
        <v>489801</v>
      </c>
      <c r="G49" s="15">
        <f>O49</f>
        <v>296199</v>
      </c>
      <c r="H49" s="14">
        <f>I49+L49</f>
        <v>786000</v>
      </c>
      <c r="I49" s="14">
        <f>K49</f>
        <v>489801</v>
      </c>
      <c r="J49" s="14"/>
      <c r="K49" s="14">
        <v>489801</v>
      </c>
      <c r="L49" s="14">
        <f>O49</f>
        <v>296199</v>
      </c>
      <c r="M49" s="10"/>
      <c r="N49" s="10"/>
      <c r="O49" s="14">
        <v>296199</v>
      </c>
    </row>
    <row r="50" spans="1:15" ht="10.5" customHeight="1">
      <c r="A50" s="57"/>
      <c r="B50" s="8" t="s">
        <v>43</v>
      </c>
      <c r="C50" s="10"/>
      <c r="D50" s="10"/>
      <c r="E50" s="15"/>
      <c r="F50" s="15"/>
      <c r="G50" s="15"/>
      <c r="H50" s="14"/>
      <c r="I50" s="14"/>
      <c r="J50" s="10"/>
      <c r="K50" s="14"/>
      <c r="L50" s="14"/>
      <c r="M50" s="10"/>
      <c r="N50" s="10"/>
      <c r="O50" s="14"/>
    </row>
    <row r="51" spans="1:15" ht="10.5" customHeight="1">
      <c r="A51" s="58"/>
      <c r="B51" s="13" t="s">
        <v>34</v>
      </c>
      <c r="C51" s="22"/>
      <c r="D51" s="22"/>
      <c r="E51" s="28"/>
      <c r="F51" s="28"/>
      <c r="G51" s="28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56" t="s">
        <v>57</v>
      </c>
      <c r="B52" s="23" t="s">
        <v>19</v>
      </c>
      <c r="C52" s="69" t="s">
        <v>37</v>
      </c>
      <c r="D52" s="70"/>
      <c r="E52" s="69" t="s">
        <v>46</v>
      </c>
      <c r="F52" s="71"/>
      <c r="G52" s="71"/>
      <c r="H52" s="71"/>
      <c r="I52" s="71"/>
      <c r="J52" s="71"/>
      <c r="K52" s="71"/>
      <c r="L52" s="71"/>
      <c r="M52" s="71"/>
      <c r="N52" s="71"/>
      <c r="O52" s="72"/>
    </row>
    <row r="53" spans="1:15" ht="12.75">
      <c r="A53" s="57"/>
      <c r="B53" s="8" t="s">
        <v>20</v>
      </c>
      <c r="C53" s="9"/>
      <c r="D53" s="25"/>
      <c r="E53" s="17">
        <f>SUM(E54:E56)</f>
        <v>1500000</v>
      </c>
      <c r="F53" s="17">
        <f>SUM(F54:F56)</f>
        <v>225000</v>
      </c>
      <c r="G53" s="17">
        <f>SUM(G54:G56)</f>
        <v>1275000</v>
      </c>
      <c r="H53" s="17">
        <f aca="true" t="shared" si="4" ref="H53:O53">SUM(H54:H56)</f>
        <v>1000000</v>
      </c>
      <c r="I53" s="17">
        <f t="shared" si="4"/>
        <v>150000</v>
      </c>
      <c r="J53" s="17"/>
      <c r="K53" s="17">
        <f t="shared" si="4"/>
        <v>150000</v>
      </c>
      <c r="L53" s="17">
        <f t="shared" si="4"/>
        <v>850000</v>
      </c>
      <c r="M53" s="17"/>
      <c r="N53" s="17"/>
      <c r="O53" s="17">
        <f t="shared" si="4"/>
        <v>850000</v>
      </c>
    </row>
    <row r="54" spans="1:15" ht="12.75">
      <c r="A54" s="57"/>
      <c r="B54" s="8" t="s">
        <v>42</v>
      </c>
      <c r="C54" s="10"/>
      <c r="D54" s="10"/>
      <c r="E54" s="15">
        <f>F54+G54</f>
        <v>1000000</v>
      </c>
      <c r="F54" s="15">
        <f>K54</f>
        <v>150000</v>
      </c>
      <c r="G54" s="15">
        <f>O54</f>
        <v>850000</v>
      </c>
      <c r="H54" s="14">
        <f>I54+L54</f>
        <v>1000000</v>
      </c>
      <c r="I54" s="14">
        <f>K54</f>
        <v>150000</v>
      </c>
      <c r="J54" s="14"/>
      <c r="K54" s="14">
        <v>150000</v>
      </c>
      <c r="L54" s="14">
        <f>O54</f>
        <v>850000</v>
      </c>
      <c r="M54" s="10"/>
      <c r="N54" s="10"/>
      <c r="O54" s="14">
        <v>850000</v>
      </c>
    </row>
    <row r="55" spans="1:15" ht="12.75">
      <c r="A55" s="57"/>
      <c r="B55" s="8" t="s">
        <v>43</v>
      </c>
      <c r="C55" s="10"/>
      <c r="D55" s="10"/>
      <c r="E55" s="15">
        <f>F55+G55</f>
        <v>500000</v>
      </c>
      <c r="F55" s="15">
        <v>75000</v>
      </c>
      <c r="G55" s="15">
        <v>425000</v>
      </c>
      <c r="H55" s="14"/>
      <c r="I55" s="14"/>
      <c r="J55" s="10"/>
      <c r="K55" s="14"/>
      <c r="L55" s="14"/>
      <c r="M55" s="10"/>
      <c r="N55" s="10"/>
      <c r="O55" s="14"/>
    </row>
    <row r="56" spans="1:15" ht="10.5" customHeight="1">
      <c r="A56" s="58"/>
      <c r="B56" s="13" t="s">
        <v>34</v>
      </c>
      <c r="C56" s="22"/>
      <c r="D56" s="22"/>
      <c r="E56" s="28"/>
      <c r="F56" s="28"/>
      <c r="G56" s="28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56" t="s">
        <v>58</v>
      </c>
      <c r="B57" s="23" t="s">
        <v>19</v>
      </c>
      <c r="C57" s="69" t="s">
        <v>37</v>
      </c>
      <c r="D57" s="70"/>
      <c r="E57" s="69" t="s">
        <v>47</v>
      </c>
      <c r="F57" s="71"/>
      <c r="G57" s="71"/>
      <c r="H57" s="71"/>
      <c r="I57" s="71"/>
      <c r="J57" s="71"/>
      <c r="K57" s="71"/>
      <c r="L57" s="71"/>
      <c r="M57" s="71"/>
      <c r="N57" s="71"/>
      <c r="O57" s="72"/>
    </row>
    <row r="58" spans="1:15" ht="12.75">
      <c r="A58" s="57"/>
      <c r="B58" s="8" t="s">
        <v>20</v>
      </c>
      <c r="C58" s="9"/>
      <c r="D58" s="25"/>
      <c r="E58" s="17">
        <f>SUM(E59:E61)</f>
        <v>1500000</v>
      </c>
      <c r="F58" s="17">
        <f>SUM(F59:F61)</f>
        <v>225000</v>
      </c>
      <c r="G58" s="17">
        <f>SUM(G59:G61)</f>
        <v>1275000</v>
      </c>
      <c r="H58" s="17">
        <f aca="true" t="shared" si="5" ref="H58:O58">SUM(H59:H61)</f>
        <v>1000000</v>
      </c>
      <c r="I58" s="17">
        <f t="shared" si="5"/>
        <v>150000</v>
      </c>
      <c r="J58" s="17"/>
      <c r="K58" s="17">
        <f t="shared" si="5"/>
        <v>150000</v>
      </c>
      <c r="L58" s="17">
        <f t="shared" si="5"/>
        <v>850000</v>
      </c>
      <c r="M58" s="17"/>
      <c r="N58" s="17"/>
      <c r="O58" s="17">
        <f t="shared" si="5"/>
        <v>850000</v>
      </c>
    </row>
    <row r="59" spans="1:15" ht="12.75">
      <c r="A59" s="57"/>
      <c r="B59" s="8" t="s">
        <v>42</v>
      </c>
      <c r="C59" s="10"/>
      <c r="D59" s="10"/>
      <c r="E59" s="15">
        <f>F59+G59</f>
        <v>1000000</v>
      </c>
      <c r="F59" s="15">
        <f>K59</f>
        <v>150000</v>
      </c>
      <c r="G59" s="15">
        <f>O59</f>
        <v>850000</v>
      </c>
      <c r="H59" s="14">
        <f>I59+L59</f>
        <v>1000000</v>
      </c>
      <c r="I59" s="14">
        <f>K59</f>
        <v>150000</v>
      </c>
      <c r="J59" s="14"/>
      <c r="K59" s="14">
        <v>150000</v>
      </c>
      <c r="L59" s="14">
        <f>O59</f>
        <v>850000</v>
      </c>
      <c r="M59" s="10"/>
      <c r="N59" s="10"/>
      <c r="O59" s="14">
        <v>850000</v>
      </c>
    </row>
    <row r="60" spans="1:15" ht="12.75">
      <c r="A60" s="57"/>
      <c r="B60" s="8" t="s">
        <v>43</v>
      </c>
      <c r="C60" s="10"/>
      <c r="D60" s="10"/>
      <c r="E60" s="15">
        <f>F60+G60</f>
        <v>500000</v>
      </c>
      <c r="F60" s="15">
        <v>75000</v>
      </c>
      <c r="G60" s="15">
        <v>425000</v>
      </c>
      <c r="H60" s="14"/>
      <c r="I60" s="14"/>
      <c r="J60" s="10"/>
      <c r="K60" s="14"/>
      <c r="L60" s="14"/>
      <c r="M60" s="10"/>
      <c r="N60" s="10"/>
      <c r="O60" s="14"/>
    </row>
    <row r="61" spans="1:15" ht="11.25" customHeight="1">
      <c r="A61" s="58"/>
      <c r="B61" s="13" t="s">
        <v>34</v>
      </c>
      <c r="C61" s="22"/>
      <c r="D61" s="22"/>
      <c r="E61" s="28"/>
      <c r="F61" s="28"/>
      <c r="G61" s="28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56" t="s">
        <v>59</v>
      </c>
      <c r="B62" s="23" t="s">
        <v>19</v>
      </c>
      <c r="C62" s="69" t="s">
        <v>37</v>
      </c>
      <c r="D62" s="70"/>
      <c r="E62" s="69" t="s">
        <v>48</v>
      </c>
      <c r="F62" s="71"/>
      <c r="G62" s="71"/>
      <c r="H62" s="71"/>
      <c r="I62" s="71"/>
      <c r="J62" s="71"/>
      <c r="K62" s="71"/>
      <c r="L62" s="71"/>
      <c r="M62" s="71"/>
      <c r="N62" s="71"/>
      <c r="O62" s="72"/>
    </row>
    <row r="63" spans="1:15" ht="12.75">
      <c r="A63" s="57"/>
      <c r="B63" s="8" t="s">
        <v>20</v>
      </c>
      <c r="C63" s="9"/>
      <c r="D63" s="25"/>
      <c r="E63" s="17">
        <f>SUM(E64:E66)</f>
        <v>1470000</v>
      </c>
      <c r="F63" s="17">
        <f>SUM(F64:F66)</f>
        <v>95000</v>
      </c>
      <c r="G63" s="17">
        <f>SUM(G64:G66)</f>
        <v>1375000</v>
      </c>
      <c r="H63" s="17">
        <f aca="true" t="shared" si="6" ref="H63:O63">SUM(H64:H66)</f>
        <v>970000</v>
      </c>
      <c r="I63" s="17">
        <f t="shared" si="6"/>
        <v>20000</v>
      </c>
      <c r="J63" s="17"/>
      <c r="K63" s="17">
        <f t="shared" si="6"/>
        <v>20000</v>
      </c>
      <c r="L63" s="17">
        <f t="shared" si="6"/>
        <v>950000</v>
      </c>
      <c r="M63" s="17"/>
      <c r="N63" s="17"/>
      <c r="O63" s="17">
        <f t="shared" si="6"/>
        <v>950000</v>
      </c>
    </row>
    <row r="64" spans="1:15" ht="12.75">
      <c r="A64" s="57"/>
      <c r="B64" s="8" t="s">
        <v>42</v>
      </c>
      <c r="C64" s="10"/>
      <c r="D64" s="10"/>
      <c r="E64" s="15">
        <f>F64+G64</f>
        <v>970000</v>
      </c>
      <c r="F64" s="15">
        <f>K64</f>
        <v>20000</v>
      </c>
      <c r="G64" s="15">
        <f>O64</f>
        <v>950000</v>
      </c>
      <c r="H64" s="14">
        <f>I64+L64</f>
        <v>970000</v>
      </c>
      <c r="I64" s="14">
        <f>K64</f>
        <v>20000</v>
      </c>
      <c r="J64" s="14"/>
      <c r="K64" s="14">
        <v>20000</v>
      </c>
      <c r="L64" s="14">
        <f>O64</f>
        <v>950000</v>
      </c>
      <c r="M64" s="10"/>
      <c r="N64" s="10"/>
      <c r="O64" s="14">
        <v>950000</v>
      </c>
    </row>
    <row r="65" spans="1:15" ht="12" customHeight="1">
      <c r="A65" s="57"/>
      <c r="B65" s="8" t="s">
        <v>43</v>
      </c>
      <c r="C65" s="10"/>
      <c r="D65" s="10"/>
      <c r="E65" s="15">
        <f>F65+G65</f>
        <v>500000</v>
      </c>
      <c r="F65" s="15">
        <v>75000</v>
      </c>
      <c r="G65" s="15">
        <v>425000</v>
      </c>
      <c r="H65" s="14"/>
      <c r="I65" s="14"/>
      <c r="J65" s="10"/>
      <c r="K65" s="14"/>
      <c r="L65" s="14"/>
      <c r="M65" s="10"/>
      <c r="N65" s="10"/>
      <c r="O65" s="14"/>
    </row>
    <row r="66" spans="1:15" ht="12.75" customHeight="1" hidden="1">
      <c r="A66" s="58"/>
      <c r="B66" s="13" t="s">
        <v>34</v>
      </c>
      <c r="C66" s="22"/>
      <c r="D66" s="22"/>
      <c r="E66" s="28"/>
      <c r="F66" s="28"/>
      <c r="G66" s="28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56" t="s">
        <v>60</v>
      </c>
      <c r="B67" s="23" t="s">
        <v>19</v>
      </c>
      <c r="C67" s="69" t="s">
        <v>37</v>
      </c>
      <c r="D67" s="70"/>
      <c r="E67" s="69" t="s">
        <v>49</v>
      </c>
      <c r="F67" s="71"/>
      <c r="G67" s="71"/>
      <c r="H67" s="71"/>
      <c r="I67" s="71"/>
      <c r="J67" s="71"/>
      <c r="K67" s="71"/>
      <c r="L67" s="71"/>
      <c r="M67" s="71"/>
      <c r="N67" s="71"/>
      <c r="O67" s="72"/>
    </row>
    <row r="68" spans="1:15" ht="12.75">
      <c r="A68" s="57"/>
      <c r="B68" s="8" t="s">
        <v>20</v>
      </c>
      <c r="C68" s="9"/>
      <c r="D68" s="25"/>
      <c r="E68" s="17">
        <f>SUM(E69:E71)</f>
        <v>1500000</v>
      </c>
      <c r="F68" s="17">
        <f>SUM(F69:F71)</f>
        <v>225000</v>
      </c>
      <c r="G68" s="17">
        <f>SUM(G69:G71)</f>
        <v>1275000</v>
      </c>
      <c r="H68" s="17">
        <f aca="true" t="shared" si="7" ref="H68:O68">SUM(H69:H71)</f>
        <v>1000000</v>
      </c>
      <c r="I68" s="17">
        <f t="shared" si="7"/>
        <v>150000</v>
      </c>
      <c r="J68" s="17"/>
      <c r="K68" s="17">
        <f t="shared" si="7"/>
        <v>150000</v>
      </c>
      <c r="L68" s="17">
        <f t="shared" si="7"/>
        <v>850000</v>
      </c>
      <c r="M68" s="17"/>
      <c r="N68" s="17"/>
      <c r="O68" s="17">
        <f t="shared" si="7"/>
        <v>850000</v>
      </c>
    </row>
    <row r="69" spans="1:15" ht="12.75">
      <c r="A69" s="57"/>
      <c r="B69" s="8" t="s">
        <v>42</v>
      </c>
      <c r="C69" s="10"/>
      <c r="D69" s="10"/>
      <c r="E69" s="15">
        <f>F69+G69</f>
        <v>1000000</v>
      </c>
      <c r="F69" s="15">
        <f>K69</f>
        <v>150000</v>
      </c>
      <c r="G69" s="15">
        <f>O69</f>
        <v>850000</v>
      </c>
      <c r="H69" s="14">
        <f>I69+L69</f>
        <v>1000000</v>
      </c>
      <c r="I69" s="14">
        <f>K69</f>
        <v>150000</v>
      </c>
      <c r="J69" s="14"/>
      <c r="K69" s="14">
        <v>150000</v>
      </c>
      <c r="L69" s="14">
        <f>O69</f>
        <v>850000</v>
      </c>
      <c r="M69" s="10"/>
      <c r="N69" s="10"/>
      <c r="O69" s="14">
        <v>850000</v>
      </c>
    </row>
    <row r="70" spans="1:15" ht="12.75">
      <c r="A70" s="57"/>
      <c r="B70" s="8" t="s">
        <v>43</v>
      </c>
      <c r="C70" s="10"/>
      <c r="D70" s="10"/>
      <c r="E70" s="15">
        <f>F70+G70</f>
        <v>500000</v>
      </c>
      <c r="F70" s="15">
        <v>75000</v>
      </c>
      <c r="G70" s="15">
        <v>425000</v>
      </c>
      <c r="H70" s="14"/>
      <c r="I70" s="14"/>
      <c r="J70" s="10"/>
      <c r="K70" s="14"/>
      <c r="L70" s="14"/>
      <c r="M70" s="10"/>
      <c r="N70" s="10"/>
      <c r="O70" s="14"/>
    </row>
    <row r="71" spans="1:15" ht="11.25" customHeight="1">
      <c r="A71" s="58"/>
      <c r="B71" s="13" t="s">
        <v>34</v>
      </c>
      <c r="C71" s="22"/>
      <c r="D71" s="22"/>
      <c r="E71" s="28"/>
      <c r="F71" s="28"/>
      <c r="G71" s="28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56" t="s">
        <v>67</v>
      </c>
      <c r="B72" s="23" t="s">
        <v>19</v>
      </c>
      <c r="C72" s="69" t="s">
        <v>37</v>
      </c>
      <c r="D72" s="70"/>
      <c r="E72" s="69" t="s">
        <v>50</v>
      </c>
      <c r="F72" s="71"/>
      <c r="G72" s="71"/>
      <c r="H72" s="71"/>
      <c r="I72" s="71"/>
      <c r="J72" s="71"/>
      <c r="K72" s="71"/>
      <c r="L72" s="71"/>
      <c r="M72" s="71"/>
      <c r="N72" s="71"/>
      <c r="O72" s="72"/>
    </row>
    <row r="73" spans="1:15" ht="12.75">
      <c r="A73" s="57"/>
      <c r="B73" s="8" t="s">
        <v>20</v>
      </c>
      <c r="C73" s="9"/>
      <c r="D73" s="25"/>
      <c r="E73" s="17">
        <f>SUM(E74:E76)</f>
        <v>1552600</v>
      </c>
      <c r="F73" s="17">
        <f>SUM(F74:F76)</f>
        <v>1052600</v>
      </c>
      <c r="G73" s="17">
        <f>SUM(G74:G76)</f>
        <v>500000</v>
      </c>
      <c r="H73" s="17">
        <f>SUM(H74:H76)</f>
        <v>1052600</v>
      </c>
      <c r="I73" s="17">
        <f>SUM(I74:I76)</f>
        <v>1052600</v>
      </c>
      <c r="J73" s="17"/>
      <c r="K73" s="17">
        <f>SUM(K74:K76)</f>
        <v>1052600</v>
      </c>
      <c r="L73" s="17"/>
      <c r="M73" s="17"/>
      <c r="N73" s="17"/>
      <c r="O73" s="17"/>
    </row>
    <row r="74" spans="1:15" ht="12.75">
      <c r="A74" s="57"/>
      <c r="B74" s="8" t="s">
        <v>42</v>
      </c>
      <c r="C74" s="10"/>
      <c r="D74" s="10"/>
      <c r="E74" s="15">
        <f>F74+G74</f>
        <v>1052600</v>
      </c>
      <c r="F74" s="15">
        <f>K74</f>
        <v>1052600</v>
      </c>
      <c r="G74" s="15">
        <f>O74</f>
        <v>0</v>
      </c>
      <c r="H74" s="14">
        <f>I74+L74</f>
        <v>1052600</v>
      </c>
      <c r="I74" s="14">
        <f>K74</f>
        <v>1052600</v>
      </c>
      <c r="J74" s="14"/>
      <c r="K74" s="14">
        <v>1052600</v>
      </c>
      <c r="L74" s="14"/>
      <c r="M74" s="10"/>
      <c r="N74" s="10"/>
      <c r="O74" s="14"/>
    </row>
    <row r="75" spans="1:15" ht="12.75">
      <c r="A75" s="57"/>
      <c r="B75" s="8" t="s">
        <v>43</v>
      </c>
      <c r="C75" s="10"/>
      <c r="D75" s="10"/>
      <c r="E75" s="15">
        <f>F75+G75</f>
        <v>500000</v>
      </c>
      <c r="F75" s="15"/>
      <c r="G75" s="15">
        <v>500000</v>
      </c>
      <c r="H75" s="14"/>
      <c r="I75" s="14"/>
      <c r="J75" s="10"/>
      <c r="K75" s="14"/>
      <c r="L75" s="14"/>
      <c r="M75" s="10"/>
      <c r="N75" s="10"/>
      <c r="O75" s="14"/>
    </row>
    <row r="76" spans="1:15" ht="11.25" customHeight="1">
      <c r="A76" s="58"/>
      <c r="B76" s="13" t="s">
        <v>34</v>
      </c>
      <c r="C76" s="22"/>
      <c r="D76" s="22"/>
      <c r="E76" s="28"/>
      <c r="F76" s="28"/>
      <c r="G76" s="28"/>
      <c r="H76" s="22"/>
      <c r="I76" s="22"/>
      <c r="J76" s="22"/>
      <c r="K76" s="22"/>
      <c r="L76" s="22"/>
      <c r="M76" s="22"/>
      <c r="N76" s="22"/>
      <c r="O76" s="22"/>
    </row>
    <row r="77" spans="1:15" ht="15" customHeight="1">
      <c r="A77" s="54" t="s">
        <v>28</v>
      </c>
      <c r="B77" s="55"/>
      <c r="C77" s="55"/>
      <c r="D77" s="79"/>
      <c r="E77" s="26">
        <f>E11</f>
        <v>135901329</v>
      </c>
      <c r="F77" s="26">
        <f aca="true" t="shared" si="8" ref="F77:O77">F11</f>
        <v>76766043</v>
      </c>
      <c r="G77" s="26">
        <f t="shared" si="8"/>
        <v>59135286</v>
      </c>
      <c r="H77" s="26">
        <f t="shared" si="8"/>
        <v>15426132</v>
      </c>
      <c r="I77" s="26">
        <f t="shared" si="8"/>
        <v>3597401</v>
      </c>
      <c r="J77" s="26"/>
      <c r="K77" s="26">
        <f t="shared" si="8"/>
        <v>4079933</v>
      </c>
      <c r="L77" s="26">
        <f t="shared" si="8"/>
        <v>12793796</v>
      </c>
      <c r="M77" s="26"/>
      <c r="N77" s="26"/>
      <c r="O77" s="26">
        <f t="shared" si="8"/>
        <v>12793796</v>
      </c>
    </row>
    <row r="78" spans="1:15" ht="6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2" customHeight="1">
      <c r="A79" s="44">
        <v>3</v>
      </c>
      <c r="B79" s="63" t="s">
        <v>68</v>
      </c>
      <c r="C79" s="64"/>
      <c r="D79" s="65"/>
      <c r="E79" s="18">
        <f>E84+E89</f>
        <v>119158</v>
      </c>
      <c r="F79" s="18">
        <f aca="true" t="shared" si="9" ref="F79:O79">F84+F89</f>
        <v>17874</v>
      </c>
      <c r="G79" s="18">
        <f t="shared" si="9"/>
        <v>101284</v>
      </c>
      <c r="H79" s="18">
        <f t="shared" si="9"/>
        <v>119158</v>
      </c>
      <c r="I79" s="18">
        <f t="shared" si="9"/>
        <v>17874</v>
      </c>
      <c r="J79" s="18"/>
      <c r="K79" s="18">
        <f t="shared" si="9"/>
        <v>17874</v>
      </c>
      <c r="L79" s="18">
        <f t="shared" si="9"/>
        <v>101284</v>
      </c>
      <c r="M79" s="18"/>
      <c r="N79" s="18"/>
      <c r="O79" s="18">
        <f t="shared" si="9"/>
        <v>101284</v>
      </c>
    </row>
    <row r="80" spans="1:15" ht="12.75">
      <c r="A80" s="47"/>
      <c r="B80" s="8" t="s">
        <v>69</v>
      </c>
      <c r="C80" s="66" t="s">
        <v>70</v>
      </c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8"/>
    </row>
    <row r="81" spans="1:15" ht="12.75">
      <c r="A81" s="57"/>
      <c r="B81" s="8" t="s">
        <v>17</v>
      </c>
      <c r="C81" s="66" t="s">
        <v>61</v>
      </c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8"/>
    </row>
    <row r="82" spans="1:15" ht="12.75">
      <c r="A82" s="58"/>
      <c r="B82" s="8" t="s">
        <v>18</v>
      </c>
      <c r="C82" s="11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2"/>
    </row>
    <row r="83" spans="1:15" ht="12.75">
      <c r="A83" s="56" t="s">
        <v>71</v>
      </c>
      <c r="B83" s="23" t="s">
        <v>19</v>
      </c>
      <c r="C83" s="59" t="s">
        <v>74</v>
      </c>
      <c r="D83" s="60"/>
      <c r="E83" s="61" t="s">
        <v>75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2.75">
      <c r="A84" s="57"/>
      <c r="B84" s="8" t="s">
        <v>20</v>
      </c>
      <c r="C84" s="19"/>
      <c r="D84" s="20"/>
      <c r="E84" s="21">
        <f>E85</f>
        <v>110718</v>
      </c>
      <c r="F84" s="21">
        <f>F85</f>
        <v>16608</v>
      </c>
      <c r="G84" s="21">
        <f>G85</f>
        <v>94110</v>
      </c>
      <c r="H84" s="21">
        <f>H85</f>
        <v>110718</v>
      </c>
      <c r="I84" s="21">
        <f>I85</f>
        <v>16608</v>
      </c>
      <c r="J84" s="21"/>
      <c r="K84" s="21">
        <f>K85</f>
        <v>16608</v>
      </c>
      <c r="L84" s="21">
        <f>L85</f>
        <v>94110</v>
      </c>
      <c r="M84" s="21"/>
      <c r="N84" s="21"/>
      <c r="O84" s="21">
        <f>O85</f>
        <v>94110</v>
      </c>
    </row>
    <row r="85" spans="1:15" ht="12.75">
      <c r="A85" s="57"/>
      <c r="B85" s="8" t="s">
        <v>64</v>
      </c>
      <c r="C85" s="10"/>
      <c r="D85" s="10"/>
      <c r="E85" s="15">
        <f>F85+G85</f>
        <v>110718</v>
      </c>
      <c r="F85" s="15">
        <f>I85</f>
        <v>16608</v>
      </c>
      <c r="G85" s="15">
        <f>O85</f>
        <v>94110</v>
      </c>
      <c r="H85" s="14">
        <f>I85+L85</f>
        <v>110718</v>
      </c>
      <c r="I85" s="14">
        <f>J85+K85</f>
        <v>16608</v>
      </c>
      <c r="J85" s="14"/>
      <c r="K85" s="14">
        <v>16608</v>
      </c>
      <c r="L85" s="14">
        <f>O85</f>
        <v>94110</v>
      </c>
      <c r="M85" s="10"/>
      <c r="N85" s="10"/>
      <c r="O85" s="14">
        <v>94110</v>
      </c>
    </row>
    <row r="86" spans="1:15" ht="12.75">
      <c r="A86" s="57"/>
      <c r="B86" s="8" t="s">
        <v>65</v>
      </c>
      <c r="C86" s="10"/>
      <c r="D86" s="10"/>
      <c r="E86" s="15"/>
      <c r="F86" s="15"/>
      <c r="G86" s="15"/>
      <c r="H86" s="14"/>
      <c r="I86" s="14"/>
      <c r="J86" s="10"/>
      <c r="K86" s="14"/>
      <c r="L86" s="14"/>
      <c r="M86" s="10"/>
      <c r="N86" s="10"/>
      <c r="O86" s="14"/>
    </row>
    <row r="87" spans="1:15" ht="12.75">
      <c r="A87" s="58"/>
      <c r="B87" s="13" t="s">
        <v>21</v>
      </c>
      <c r="C87" s="22"/>
      <c r="D87" s="22"/>
      <c r="E87" s="34"/>
      <c r="F87" s="34"/>
      <c r="G87" s="34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56" t="s">
        <v>73</v>
      </c>
      <c r="B88" s="23" t="s">
        <v>19</v>
      </c>
      <c r="C88" s="59" t="s">
        <v>62</v>
      </c>
      <c r="D88" s="60"/>
      <c r="E88" s="61" t="s">
        <v>63</v>
      </c>
      <c r="F88" s="62"/>
      <c r="G88" s="62"/>
      <c r="H88" s="62"/>
      <c r="I88" s="62"/>
      <c r="J88" s="62"/>
      <c r="K88" s="62"/>
      <c r="L88" s="62"/>
      <c r="M88" s="62"/>
      <c r="N88" s="62"/>
      <c r="O88" s="62"/>
    </row>
    <row r="89" spans="1:15" ht="12.75">
      <c r="A89" s="57"/>
      <c r="B89" s="8" t="s">
        <v>20</v>
      </c>
      <c r="C89" s="19"/>
      <c r="D89" s="20"/>
      <c r="E89" s="21">
        <f>E90</f>
        <v>8440</v>
      </c>
      <c r="F89" s="21">
        <f>F90</f>
        <v>1266</v>
      </c>
      <c r="G89" s="21">
        <f>G90</f>
        <v>7174</v>
      </c>
      <c r="H89" s="21">
        <f>H90</f>
        <v>8440</v>
      </c>
      <c r="I89" s="21">
        <f>I90</f>
        <v>1266</v>
      </c>
      <c r="J89" s="21"/>
      <c r="K89" s="21">
        <f>K90</f>
        <v>1266</v>
      </c>
      <c r="L89" s="21">
        <f>L90</f>
        <v>7174</v>
      </c>
      <c r="M89" s="21"/>
      <c r="N89" s="21"/>
      <c r="O89" s="21">
        <f>O90</f>
        <v>7174</v>
      </c>
    </row>
    <row r="90" spans="1:15" ht="12.75">
      <c r="A90" s="57"/>
      <c r="B90" s="8" t="s">
        <v>64</v>
      </c>
      <c r="C90" s="10"/>
      <c r="D90" s="10"/>
      <c r="E90" s="15">
        <f>F90+G90</f>
        <v>8440</v>
      </c>
      <c r="F90" s="15">
        <f>I90</f>
        <v>1266</v>
      </c>
      <c r="G90" s="15">
        <f>O90</f>
        <v>7174</v>
      </c>
      <c r="H90" s="14">
        <f>I90+L90</f>
        <v>8440</v>
      </c>
      <c r="I90" s="14">
        <f>J90+K90</f>
        <v>1266</v>
      </c>
      <c r="J90" s="14"/>
      <c r="K90" s="14">
        <v>1266</v>
      </c>
      <c r="L90" s="14">
        <f>O90</f>
        <v>7174</v>
      </c>
      <c r="M90" s="10"/>
      <c r="N90" s="10"/>
      <c r="O90" s="14">
        <v>7174</v>
      </c>
    </row>
    <row r="91" spans="1:15" ht="12.75">
      <c r="A91" s="57"/>
      <c r="B91" s="8" t="s">
        <v>65</v>
      </c>
      <c r="C91" s="10"/>
      <c r="D91" s="10"/>
      <c r="E91" s="15"/>
      <c r="F91" s="15"/>
      <c r="G91" s="15"/>
      <c r="H91" s="14"/>
      <c r="I91" s="14"/>
      <c r="J91" s="10"/>
      <c r="K91" s="14"/>
      <c r="L91" s="14"/>
      <c r="M91" s="10"/>
      <c r="N91" s="10"/>
      <c r="O91" s="14"/>
    </row>
    <row r="92" spans="1:15" ht="12.75">
      <c r="A92" s="58"/>
      <c r="B92" s="13" t="s">
        <v>21</v>
      </c>
      <c r="C92" s="22"/>
      <c r="D92" s="22"/>
      <c r="E92" s="34"/>
      <c r="F92" s="34"/>
      <c r="G92" s="34"/>
      <c r="H92" s="22"/>
      <c r="I92" s="22"/>
      <c r="J92" s="22"/>
      <c r="K92" s="22"/>
      <c r="L92" s="22"/>
      <c r="M92" s="22"/>
      <c r="N92" s="22"/>
      <c r="O92" s="22"/>
    </row>
    <row r="93" spans="1:15" ht="12.75">
      <c r="A93" s="39"/>
      <c r="B93" s="40"/>
      <c r="C93" s="50"/>
      <c r="D93" s="50"/>
      <c r="E93" s="51"/>
      <c r="F93" s="51"/>
      <c r="G93" s="51"/>
      <c r="H93" s="50"/>
      <c r="I93" s="50"/>
      <c r="J93" s="50"/>
      <c r="K93" s="50"/>
      <c r="L93" s="50"/>
      <c r="M93" s="50"/>
      <c r="N93" s="50"/>
      <c r="O93" s="50"/>
    </row>
    <row r="94" ht="13.5" thickBot="1"/>
    <row r="95" spans="2:15" ht="17.25" thickBot="1" thickTop="1">
      <c r="B95" s="73" t="s">
        <v>72</v>
      </c>
      <c r="C95" s="74"/>
      <c r="D95" s="45"/>
      <c r="E95" s="46">
        <f>E77+E79</f>
        <v>136020487</v>
      </c>
      <c r="F95" s="46">
        <f>F77+F79</f>
        <v>76783917</v>
      </c>
      <c r="G95" s="46">
        <f>G77+G79</f>
        <v>59236570</v>
      </c>
      <c r="H95" s="46">
        <f>H77+H79</f>
        <v>15545290</v>
      </c>
      <c r="I95" s="46">
        <f>I77+I79</f>
        <v>3615275</v>
      </c>
      <c r="J95" s="46"/>
      <c r="K95" s="46">
        <f>K77+K79</f>
        <v>4097807</v>
      </c>
      <c r="L95" s="46">
        <f>L77+L79</f>
        <v>12895080</v>
      </c>
      <c r="M95" s="46"/>
      <c r="N95" s="46"/>
      <c r="O95" s="46">
        <f>O77+O79</f>
        <v>12895080</v>
      </c>
    </row>
    <row r="96" ht="13.5" thickTop="1"/>
    <row r="137" ht="12.75">
      <c r="I137" s="1">
        <v>7</v>
      </c>
    </row>
  </sheetData>
  <mergeCells count="68">
    <mergeCell ref="C12:O12"/>
    <mergeCell ref="A19:A23"/>
    <mergeCell ref="A47:A51"/>
    <mergeCell ref="A12:A18"/>
    <mergeCell ref="A42:A46"/>
    <mergeCell ref="E47:O47"/>
    <mergeCell ref="A52:A56"/>
    <mergeCell ref="C52:D52"/>
    <mergeCell ref="E52:O52"/>
    <mergeCell ref="I6:O6"/>
    <mergeCell ref="E25:K25"/>
    <mergeCell ref="A26:A29"/>
    <mergeCell ref="C42:D42"/>
    <mergeCell ref="E42:O42"/>
    <mergeCell ref="C47:D47"/>
    <mergeCell ref="C11:D11"/>
    <mergeCell ref="E57:O57"/>
    <mergeCell ref="A62:A66"/>
    <mergeCell ref="C62:D62"/>
    <mergeCell ref="E62:O62"/>
    <mergeCell ref="A57:A61"/>
    <mergeCell ref="C57:D57"/>
    <mergeCell ref="H5:O5"/>
    <mergeCell ref="A77:D77"/>
    <mergeCell ref="C24:O24"/>
    <mergeCell ref="E4:E9"/>
    <mergeCell ref="C19:D19"/>
    <mergeCell ref="E19:O19"/>
    <mergeCell ref="E14:O14"/>
    <mergeCell ref="C14:D14"/>
    <mergeCell ref="G5:G9"/>
    <mergeCell ref="F5:F9"/>
    <mergeCell ref="F4:G4"/>
    <mergeCell ref="L8:L9"/>
    <mergeCell ref="A36:A41"/>
    <mergeCell ref="E36:O36"/>
    <mergeCell ref="A24:A25"/>
    <mergeCell ref="C4:C9"/>
    <mergeCell ref="L7:O7"/>
    <mergeCell ref="I8:I9"/>
    <mergeCell ref="A4:A9"/>
    <mergeCell ref="B4:B9"/>
    <mergeCell ref="B95:C95"/>
    <mergeCell ref="L1:O1"/>
    <mergeCell ref="I7:K7"/>
    <mergeCell ref="C36:D36"/>
    <mergeCell ref="A2:O2"/>
    <mergeCell ref="H4:O4"/>
    <mergeCell ref="D4:D9"/>
    <mergeCell ref="J8:K8"/>
    <mergeCell ref="M8:O8"/>
    <mergeCell ref="H6:H9"/>
    <mergeCell ref="A67:A71"/>
    <mergeCell ref="C67:D67"/>
    <mergeCell ref="E67:O67"/>
    <mergeCell ref="A81:A82"/>
    <mergeCell ref="C81:O81"/>
    <mergeCell ref="A72:A76"/>
    <mergeCell ref="C72:D72"/>
    <mergeCell ref="E72:O72"/>
    <mergeCell ref="A88:A92"/>
    <mergeCell ref="C88:D88"/>
    <mergeCell ref="E88:O88"/>
    <mergeCell ref="B79:D79"/>
    <mergeCell ref="C80:O80"/>
    <mergeCell ref="A83:A87"/>
    <mergeCell ref="C83:D83"/>
    <mergeCell ref="E83:O83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2010-03-15T08:45:48Z</cp:lastPrinted>
  <dcterms:created xsi:type="dcterms:W3CDTF">2002-11-07T10:43:12Z</dcterms:created>
  <dcterms:modified xsi:type="dcterms:W3CDTF">2010-03-15T10:42:33Z</dcterms:modified>
  <cp:category/>
  <cp:version/>
  <cp:contentType/>
  <cp:contentStatus/>
</cp:coreProperties>
</file>