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<sst xmlns="http://schemas.openxmlformats.org/spreadsheetml/2006/main" count="182" uniqueCount="80">
  <si>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</si>
  <si>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</si>
  <si>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</si>
  <si>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</si>
  <si>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</si>
  <si>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</si>
  <si>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2008 r.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</si>
  <si>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</si>
  <si>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</si>
  <si>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</si>
  <si>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</si>
  <si>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</si>
  <si>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</si>
  <si>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</si>
  <si>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</si>
  <si>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</si>
  <si>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</si>
  <si>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</si>
  <si>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</si>
  <si>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</si>
  <si>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</si>
  <si>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</si>
  <si>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</si>
  <si>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z tego: 2008 r.</t>
  </si>
  <si>
    <t>2009 r.</t>
  </si>
  <si>
    <t>2010r.</t>
  </si>
  <si>
    <t>2011 r</t>
  </si>
  <si>
    <t>2.2</t>
  </si>
  <si>
    <t>Wydatki razem (10+11)</t>
  </si>
  <si>
    <t>Wydatki razem (13+14+15)</t>
  </si>
  <si>
    <t>Regionalny Program Operacyjny Województwa Mazowieckiego  2007-20013</t>
  </si>
  <si>
    <t>IV. Inwestycje w ochronie środowiska</t>
  </si>
  <si>
    <t>Program gospodarki wodno-ściekowej gminy Lesznowola</t>
  </si>
  <si>
    <t>III. Regionalny system transportowy</t>
  </si>
  <si>
    <t>2.3</t>
  </si>
  <si>
    <t xml:space="preserve">Łazy II - Projekt i budowa ul. Projektowanej, Małej, Środkowej i Skrajnej </t>
  </si>
  <si>
    <t>3.1</t>
  </si>
  <si>
    <t>VI. Wykorzystanie walorów naturalnych i kulturowych dla rozwoju turystyki i rekreacji</t>
  </si>
  <si>
    <t>3.2</t>
  </si>
  <si>
    <t>Łazy - projekt i budowa boiska szkolnego</t>
  </si>
  <si>
    <t>Mroków  - projekt i budowa boiska szkolnego</t>
  </si>
  <si>
    <t>4.1</t>
  </si>
  <si>
    <t>4.2</t>
  </si>
  <si>
    <t>VII. Tworzenie i poprawa warunków dla rozwoju kapitału ludzkiego</t>
  </si>
  <si>
    <t>010; 01010</t>
  </si>
  <si>
    <t>600; 60016</t>
  </si>
  <si>
    <t>Mysiadło- Projekt i budowa szkoły</t>
  </si>
  <si>
    <t xml:space="preserve">Klasyfikacja (dział, rozdział)
</t>
  </si>
  <si>
    <t>Środki
z budżetu krajowego  &amp; 6059</t>
  </si>
  <si>
    <t>Środki
z budżetu UE                 &amp; 6058</t>
  </si>
  <si>
    <t>750, 75023</t>
  </si>
  <si>
    <t>4.3</t>
  </si>
  <si>
    <t>801; 80101</t>
  </si>
  <si>
    <t>Razem wydatki majątkowe</t>
  </si>
  <si>
    <t>5.1</t>
  </si>
  <si>
    <t>5.2</t>
  </si>
  <si>
    <t>6.1</t>
  </si>
  <si>
    <t xml:space="preserve"> Program Operacyjny Kapitał Ludzki</t>
  </si>
  <si>
    <t>V. Dobre rządzenie</t>
  </si>
  <si>
    <t>750; 75023</t>
  </si>
  <si>
    <t>801; 80110</t>
  </si>
  <si>
    <t>"Szkoła marzeń"</t>
  </si>
  <si>
    <t>Incjatywa wspólnotowa</t>
  </si>
  <si>
    <t>Dążenie do zmniejszenia dyskryminacji na rynku pracy osób z autyzmem - EQUAL</t>
  </si>
  <si>
    <t>852; 85295</t>
  </si>
  <si>
    <t xml:space="preserve">Razem wydatki bieżące </t>
  </si>
  <si>
    <t>OGÓŁEM</t>
  </si>
  <si>
    <t xml:space="preserve">Wydatki bieżące </t>
  </si>
  <si>
    <t xml:space="preserve">       Poz. 5.2 - W latach 2006-2007 gmina otrzymała dotację z Funduszu Centrum Edukacji Obywatelskiej. Zgodnie z umową wydatki ze środków budżetu są kontynuacją programu.</t>
  </si>
  <si>
    <t>Wydatki razem (9+12)</t>
  </si>
  <si>
    <t>Język obcy szansą na zwiekszenie kwalifikacji pracowników instytucji samorządowych w Gminie Lesznowola</t>
  </si>
  <si>
    <t>Wydatki* na programy i projekty realizowane ze środków pochodzących z funduszy strukturalnych i Funduszu Spójności - po zmianach</t>
  </si>
  <si>
    <t>Lesznowola - Projekt i rozbudowa Zespołu Szkół Publicznych wraz z zapleczem sportowym</t>
  </si>
  <si>
    <t xml:space="preserve">Projekt i nadbudowa wraz z przebudową budynku Urzędu Gminy w Lesznowoli </t>
  </si>
  <si>
    <t>Łazy - Projekt i budowa ul. Polnej i Grażyny</t>
  </si>
  <si>
    <r>
      <t xml:space="preserve">                                                                       Załącznik Nr 3</t>
    </r>
    <r>
      <rPr>
        <b/>
        <sz val="10"/>
        <rFont val="Arial CE"/>
        <family val="2"/>
      </rPr>
      <t xml:space="preserve">                                       do  Uchwały                            Rady Gminy Lesznowola                                                                                        z dnia   </t>
    </r>
  </si>
  <si>
    <t>Mysiadło - Projekt i budowa ul. Kwiatowej z odwodnieniem</t>
  </si>
  <si>
    <t>2.1</t>
  </si>
  <si>
    <t>6.2</t>
  </si>
  <si>
    <t>Program operacyjny "Kapitał ludzki"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</si>
</sst>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17" applyFont="1">
      <alignment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/>
      <protection/>
    </xf>
    <xf numFmtId="0" fontId="7" fillId="0" borderId="2" xfId="17" applyFont="1" applyBorder="1" applyAlignment="1">
      <alignment horizontal="center"/>
      <protection/>
    </xf>
    <xf numFmtId="0" fontId="7" fillId="0" borderId="2" xfId="17" applyFont="1" applyBorder="1">
      <alignment/>
      <protection/>
    </xf>
    <xf numFmtId="0" fontId="8" fillId="0" borderId="3" xfId="17" applyFont="1" applyBorder="1">
      <alignment/>
      <protection/>
    </xf>
    <xf numFmtId="0" fontId="4" fillId="0" borderId="3" xfId="17" applyFont="1" applyBorder="1">
      <alignment/>
      <protection/>
    </xf>
    <xf numFmtId="0" fontId="4" fillId="0" borderId="3" xfId="17" applyFont="1" applyBorder="1" applyAlignment="1">
      <alignment/>
      <protection/>
    </xf>
    <xf numFmtId="0" fontId="5" fillId="0" borderId="4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  <xf numFmtId="0" fontId="8" fillId="0" borderId="6" xfId="17" applyFont="1" applyBorder="1">
      <alignment/>
      <protection/>
    </xf>
    <xf numFmtId="3" fontId="4" fillId="0" borderId="3" xfId="17" applyNumberFormat="1" applyFont="1" applyBorder="1" applyAlignment="1">
      <alignment/>
      <protection/>
    </xf>
    <xf numFmtId="3" fontId="4" fillId="0" borderId="3" xfId="17" applyNumberFormat="1" applyFont="1" applyBorder="1">
      <alignment/>
      <protection/>
    </xf>
    <xf numFmtId="0" fontId="5" fillId="0" borderId="7" xfId="17" applyFont="1" applyBorder="1" applyAlignment="1">
      <alignment horizontal="center"/>
      <protection/>
    </xf>
    <xf numFmtId="3" fontId="5" fillId="0" borderId="3" xfId="17" applyNumberFormat="1" applyFont="1" applyBorder="1">
      <alignment/>
      <protection/>
    </xf>
    <xf numFmtId="3" fontId="5" fillId="0" borderId="2" xfId="17" applyNumberFormat="1" applyFont="1" applyBorder="1">
      <alignment/>
      <protection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 wrapText="1"/>
    </xf>
    <xf numFmtId="0" fontId="4" fillId="0" borderId="6" xfId="17" applyFont="1" applyBorder="1" applyAlignment="1">
      <alignment/>
      <protection/>
    </xf>
    <xf numFmtId="0" fontId="4" fillId="0" borderId="6" xfId="17" applyFont="1" applyBorder="1">
      <alignment/>
      <protection/>
    </xf>
    <xf numFmtId="0" fontId="8" fillId="0" borderId="2" xfId="17" applyFont="1" applyBorder="1">
      <alignment/>
      <protection/>
    </xf>
    <xf numFmtId="0" fontId="5" fillId="0" borderId="2" xfId="17" applyFont="1" applyBorder="1" applyAlignment="1">
      <alignment horizontal="center"/>
      <protection/>
    </xf>
    <xf numFmtId="0" fontId="8" fillId="0" borderId="9" xfId="17" applyFont="1" applyBorder="1">
      <alignment/>
      <protection/>
    </xf>
    <xf numFmtId="0" fontId="8" fillId="0" borderId="10" xfId="17" applyFont="1" applyBorder="1" applyAlignment="1">
      <alignment horizontal="center" vertical="center"/>
      <protection/>
    </xf>
    <xf numFmtId="0" fontId="8" fillId="0" borderId="10" xfId="17" applyFont="1" applyBorder="1">
      <alignment/>
      <protection/>
    </xf>
    <xf numFmtId="0" fontId="4" fillId="0" borderId="10" xfId="17" applyFont="1" applyBorder="1" applyAlignment="1">
      <alignment/>
      <protection/>
    </xf>
    <xf numFmtId="0" fontId="4" fillId="0" borderId="10" xfId="17" applyFont="1" applyBorder="1">
      <alignment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Border="1">
      <alignment/>
      <protection/>
    </xf>
    <xf numFmtId="0" fontId="4" fillId="0" borderId="0" xfId="17" applyFont="1" applyBorder="1" applyAlignment="1">
      <alignment/>
      <protection/>
    </xf>
    <xf numFmtId="0" fontId="4" fillId="0" borderId="0" xfId="17" applyFont="1" applyBorder="1">
      <alignment/>
      <protection/>
    </xf>
    <xf numFmtId="0" fontId="4" fillId="0" borderId="3" xfId="17" applyFont="1" applyBorder="1" quotePrefix="1">
      <alignment/>
      <protection/>
    </xf>
    <xf numFmtId="3" fontId="12" fillId="0" borderId="1" xfId="17" applyNumberFormat="1" applyFont="1" applyBorder="1">
      <alignment/>
      <protection/>
    </xf>
    <xf numFmtId="0" fontId="8" fillId="0" borderId="11" xfId="17" applyFont="1" applyBorder="1">
      <alignment/>
      <protection/>
    </xf>
    <xf numFmtId="0" fontId="4" fillId="0" borderId="11" xfId="17" applyFont="1" applyBorder="1" applyAlignment="1">
      <alignment/>
      <protection/>
    </xf>
    <xf numFmtId="0" fontId="4" fillId="0" borderId="11" xfId="17" applyFont="1" applyBorder="1">
      <alignment/>
      <protection/>
    </xf>
    <xf numFmtId="3" fontId="4" fillId="0" borderId="0" xfId="17" applyNumberFormat="1" applyFont="1" applyBorder="1">
      <alignment/>
      <protection/>
    </xf>
    <xf numFmtId="0" fontId="4" fillId="0" borderId="9" xfId="17" applyFont="1" applyBorder="1" applyAlignment="1">
      <alignment/>
      <protection/>
    </xf>
    <xf numFmtId="0" fontId="4" fillId="0" borderId="9" xfId="17" applyFont="1" applyBorder="1">
      <alignment/>
      <protection/>
    </xf>
    <xf numFmtId="3" fontId="1" fillId="0" borderId="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8" fillId="0" borderId="14" xfId="17" applyFont="1" applyBorder="1" applyAlignment="1">
      <alignment horizontal="center" vertical="center"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5" fillId="2" borderId="1" xfId="17" applyFont="1" applyFill="1" applyBorder="1" applyAlignment="1">
      <alignment horizontal="center" vertical="center"/>
      <protection/>
    </xf>
    <xf numFmtId="0" fontId="2" fillId="0" borderId="0" xfId="17" applyFont="1" applyAlignment="1">
      <alignment horizontal="center"/>
      <protection/>
    </xf>
    <xf numFmtId="0" fontId="8" fillId="0" borderId="15" xfId="17" applyFont="1" applyBorder="1" applyAlignment="1">
      <alignment horizontal="center" vertical="center"/>
      <protection/>
    </xf>
    <xf numFmtId="0" fontId="8" fillId="0" borderId="16" xfId="17" applyFont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8" fillId="0" borderId="9" xfId="17" applyFont="1" applyBorder="1" applyAlignment="1">
      <alignment horizontal="center" vertical="center"/>
      <protection/>
    </xf>
    <xf numFmtId="0" fontId="8" fillId="0" borderId="21" xfId="17" applyFont="1" applyBorder="1" applyAlignment="1">
      <alignment horizontal="center" vertical="center"/>
      <protection/>
    </xf>
    <xf numFmtId="0" fontId="5" fillId="0" borderId="18" xfId="17" applyFont="1" applyBorder="1">
      <alignment/>
      <protection/>
    </xf>
    <xf numFmtId="0" fontId="5" fillId="0" borderId="19" xfId="17" applyFont="1" applyBorder="1">
      <alignment/>
      <protection/>
    </xf>
    <xf numFmtId="0" fontId="5" fillId="0" borderId="20" xfId="17" applyFont="1" applyBorder="1">
      <alignment/>
      <protection/>
    </xf>
    <xf numFmtId="0" fontId="5" fillId="0" borderId="4" xfId="17" applyFont="1" applyBorder="1" applyAlignment="1">
      <alignment horizontal="center"/>
      <protection/>
    </xf>
    <xf numFmtId="0" fontId="5" fillId="0" borderId="7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  <xf numFmtId="0" fontId="11" fillId="0" borderId="0" xfId="0" applyFont="1" applyAlignment="1">
      <alignment vertical="center" wrapText="1"/>
    </xf>
    <xf numFmtId="0" fontId="8" fillId="0" borderId="3" xfId="17" applyFont="1" applyBorder="1" applyAlignment="1">
      <alignment horizontal="center" vertical="center"/>
      <protection/>
    </xf>
    <xf numFmtId="0" fontId="8" fillId="0" borderId="6" xfId="17" applyFont="1" applyBorder="1" applyAlignment="1">
      <alignment horizontal="center" vertical="center"/>
      <protection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5" fillId="0" borderId="18" xfId="17" applyFont="1" applyBorder="1" applyAlignment="1">
      <alignment horizontal="center"/>
      <protection/>
    </xf>
    <xf numFmtId="0" fontId="5" fillId="0" borderId="20" xfId="17" applyFont="1" applyBorder="1" applyAlignment="1">
      <alignment horizontal="center"/>
      <protection/>
    </xf>
    <xf numFmtId="0" fontId="5" fillId="0" borderId="4" xfId="17" applyFont="1" applyBorder="1" applyAlignment="1" quotePrefix="1">
      <alignment horizontal="center"/>
      <protection/>
    </xf>
    <xf numFmtId="0" fontId="5" fillId="0" borderId="5" xfId="17" applyFont="1" applyBorder="1" applyAlignment="1" quotePrefix="1">
      <alignment horizontal="center"/>
      <protection/>
    </xf>
    <xf numFmtId="0" fontId="2" fillId="0" borderId="22" xfId="17" applyFont="1" applyBorder="1" applyAlignment="1">
      <alignment horizontal="left"/>
      <protection/>
    </xf>
    <xf numFmtId="0" fontId="2" fillId="0" borderId="11" xfId="17" applyFont="1" applyBorder="1" applyAlignment="1">
      <alignment horizontal="left"/>
      <protection/>
    </xf>
    <xf numFmtId="0" fontId="2" fillId="0" borderId="23" xfId="17" applyFont="1" applyBorder="1" applyAlignment="1">
      <alignment horizontal="left"/>
      <protection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5" fillId="0" borderId="22" xfId="17" applyFont="1" applyBorder="1">
      <alignment/>
      <protection/>
    </xf>
    <xf numFmtId="0" fontId="5" fillId="0" borderId="11" xfId="17" applyFont="1" applyBorder="1">
      <alignment/>
      <protection/>
    </xf>
    <xf numFmtId="0" fontId="5" fillId="0" borderId="23" xfId="17" applyFont="1" applyBorder="1">
      <alignment/>
      <protection/>
    </xf>
    <xf numFmtId="0" fontId="10" fillId="0" borderId="1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tabSelected="1" workbookViewId="0" topLeftCell="A113">
      <selection activeCell="D137" sqref="D137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1.125" style="1" customWidth="1"/>
    <col min="7" max="7" width="12.00390625" style="1" customWidth="1"/>
    <col min="8" max="8" width="10.875" style="1" customWidth="1"/>
    <col min="9" max="9" width="11.25390625" style="1" bestFit="1" customWidth="1"/>
    <col min="10" max="10" width="9.25390625" style="1" customWidth="1"/>
    <col min="11" max="11" width="9.875" style="1" customWidth="1"/>
    <col min="12" max="12" width="11.25390625" style="1" bestFit="1" customWidth="1"/>
    <col min="13" max="13" width="7.875" style="1" customWidth="1"/>
    <col min="14" max="14" width="6.375" style="1" customWidth="1"/>
    <col min="15" max="15" width="10.25390625" style="1" customWidth="1"/>
    <col min="16" max="16384" width="9.125" style="1" customWidth="1"/>
  </cols>
  <sheetData>
    <row r="1" spans="12:15" ht="69" customHeight="1">
      <c r="L1" s="71" t="s">
        <v>75</v>
      </c>
      <c r="M1" s="71"/>
      <c r="N1" s="71"/>
      <c r="O1" s="71"/>
    </row>
    <row r="2" spans="1:15" ht="16.5" customHeight="1">
      <c r="A2" s="53" t="s">
        <v>71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52" t="s">
        <v>0</v>
      </c>
      <c r="B4" s="52" t="s">
        <v>1</v>
      </c>
      <c r="C4" s="51" t="s">
        <v>2</v>
      </c>
      <c r="D4" s="51" t="s">
        <v>47</v>
      </c>
      <c r="E4" s="51" t="s">
        <v>3</v>
      </c>
      <c r="F4" s="52" t="s">
        <v>4</v>
      </c>
      <c r="G4" s="52"/>
      <c r="H4" s="52" t="s">
        <v>5</v>
      </c>
      <c r="I4" s="52"/>
      <c r="J4" s="52"/>
      <c r="K4" s="52"/>
      <c r="L4" s="52"/>
      <c r="M4" s="52"/>
      <c r="N4" s="52"/>
      <c r="O4" s="52"/>
    </row>
    <row r="5" spans="1:15" ht="12.75">
      <c r="A5" s="52"/>
      <c r="B5" s="52"/>
      <c r="C5" s="51"/>
      <c r="D5" s="51"/>
      <c r="E5" s="51"/>
      <c r="F5" s="51" t="s">
        <v>48</v>
      </c>
      <c r="G5" s="51" t="s">
        <v>49</v>
      </c>
      <c r="H5" s="52" t="s">
        <v>6</v>
      </c>
      <c r="I5" s="52"/>
      <c r="J5" s="52"/>
      <c r="K5" s="52"/>
      <c r="L5" s="52"/>
      <c r="M5" s="52"/>
      <c r="N5" s="52"/>
      <c r="O5" s="52"/>
    </row>
    <row r="6" spans="1:15" ht="12.75">
      <c r="A6" s="52"/>
      <c r="B6" s="52"/>
      <c r="C6" s="51"/>
      <c r="D6" s="51"/>
      <c r="E6" s="51"/>
      <c r="F6" s="51"/>
      <c r="G6" s="51"/>
      <c r="H6" s="51" t="s">
        <v>69</v>
      </c>
      <c r="I6" s="52" t="s">
        <v>7</v>
      </c>
      <c r="J6" s="52"/>
      <c r="K6" s="52"/>
      <c r="L6" s="52"/>
      <c r="M6" s="52"/>
      <c r="N6" s="52"/>
      <c r="O6" s="52"/>
    </row>
    <row r="7" spans="1:15" s="2" customFormat="1" ht="12.75">
      <c r="A7" s="52"/>
      <c r="B7" s="52"/>
      <c r="C7" s="51"/>
      <c r="D7" s="51"/>
      <c r="E7" s="51"/>
      <c r="F7" s="51"/>
      <c r="G7" s="51"/>
      <c r="H7" s="51"/>
      <c r="I7" s="52" t="s">
        <v>8</v>
      </c>
      <c r="J7" s="52"/>
      <c r="K7" s="52"/>
      <c r="L7" s="52" t="s">
        <v>9</v>
      </c>
      <c r="M7" s="52"/>
      <c r="N7" s="52"/>
      <c r="O7" s="52"/>
    </row>
    <row r="8" spans="1:15" ht="12.75">
      <c r="A8" s="52"/>
      <c r="B8" s="52"/>
      <c r="C8" s="51"/>
      <c r="D8" s="51"/>
      <c r="E8" s="51"/>
      <c r="F8" s="51"/>
      <c r="G8" s="51"/>
      <c r="H8" s="51"/>
      <c r="I8" s="51" t="s">
        <v>28</v>
      </c>
      <c r="J8" s="52" t="s">
        <v>10</v>
      </c>
      <c r="K8" s="52"/>
      <c r="L8" s="51" t="s">
        <v>29</v>
      </c>
      <c r="M8" s="51" t="s">
        <v>10</v>
      </c>
      <c r="N8" s="51"/>
      <c r="O8" s="51"/>
    </row>
    <row r="9" spans="1:15" ht="78.75">
      <c r="A9" s="52"/>
      <c r="B9" s="52"/>
      <c r="C9" s="51"/>
      <c r="D9" s="51"/>
      <c r="E9" s="51"/>
      <c r="F9" s="51"/>
      <c r="G9" s="51"/>
      <c r="H9" s="51"/>
      <c r="I9" s="51"/>
      <c r="J9" s="4" t="s">
        <v>11</v>
      </c>
      <c r="K9" s="4" t="s">
        <v>12</v>
      </c>
      <c r="L9" s="51"/>
      <c r="M9" s="4" t="s">
        <v>13</v>
      </c>
      <c r="N9" s="4" t="s">
        <v>11</v>
      </c>
      <c r="O9" s="4" t="s">
        <v>14</v>
      </c>
    </row>
    <row r="10" spans="1:15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ht="12.75">
      <c r="A11" s="6">
        <v>1</v>
      </c>
      <c r="B11" s="7" t="s">
        <v>15</v>
      </c>
      <c r="C11" s="76" t="s">
        <v>16</v>
      </c>
      <c r="D11" s="77"/>
      <c r="E11" s="18">
        <f>E16</f>
        <v>107837148</v>
      </c>
      <c r="F11" s="18">
        <f aca="true" t="shared" si="0" ref="F11:O11">F16</f>
        <v>41837148</v>
      </c>
      <c r="G11" s="18">
        <f t="shared" si="0"/>
        <v>66000000</v>
      </c>
      <c r="H11" s="18">
        <f t="shared" si="0"/>
        <v>21005543</v>
      </c>
      <c r="I11" s="18">
        <f t="shared" si="0"/>
        <v>11305543</v>
      </c>
      <c r="J11" s="18">
        <f t="shared" si="0"/>
        <v>7500000</v>
      </c>
      <c r="K11" s="18">
        <f t="shared" si="0"/>
        <v>3805543</v>
      </c>
      <c r="L11" s="18">
        <f t="shared" si="0"/>
        <v>9700000</v>
      </c>
      <c r="M11" s="18"/>
      <c r="N11" s="18"/>
      <c r="O11" s="18">
        <f t="shared" si="0"/>
        <v>9700000</v>
      </c>
    </row>
    <row r="12" spans="1:15" ht="12.75">
      <c r="A12" s="72" t="s">
        <v>17</v>
      </c>
      <c r="B12" s="8" t="s">
        <v>18</v>
      </c>
      <c r="C12" s="68" t="s">
        <v>30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0"/>
    </row>
    <row r="13" spans="1:15" ht="12.75">
      <c r="A13" s="72"/>
      <c r="B13" s="8" t="s">
        <v>19</v>
      </c>
      <c r="C13" s="68" t="s">
        <v>31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</row>
    <row r="14" spans="1:15" ht="12.75">
      <c r="A14" s="72"/>
      <c r="B14" s="8" t="s">
        <v>20</v>
      </c>
      <c r="C14" s="11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2"/>
    </row>
    <row r="15" spans="1:15" ht="12.75">
      <c r="A15" s="72"/>
      <c r="B15" s="8" t="s">
        <v>21</v>
      </c>
      <c r="C15" s="78" t="s">
        <v>44</v>
      </c>
      <c r="D15" s="79"/>
      <c r="E15" s="68" t="s">
        <v>32</v>
      </c>
      <c r="F15" s="69"/>
      <c r="G15" s="69"/>
      <c r="H15" s="69"/>
      <c r="I15" s="69"/>
      <c r="J15" s="69"/>
      <c r="K15" s="69"/>
      <c r="L15" s="69"/>
      <c r="M15" s="69"/>
      <c r="N15" s="69"/>
      <c r="O15" s="70"/>
    </row>
    <row r="16" spans="1:15" ht="12.75">
      <c r="A16" s="72"/>
      <c r="B16" s="8" t="s">
        <v>22</v>
      </c>
      <c r="C16" s="9"/>
      <c r="D16" s="35"/>
      <c r="E16" s="17">
        <f>F16+G16</f>
        <v>107837148</v>
      </c>
      <c r="F16" s="17">
        <v>41837148</v>
      </c>
      <c r="G16" s="17">
        <v>66000000</v>
      </c>
      <c r="H16" s="17">
        <f>SUM(H17:H19)</f>
        <v>21005543</v>
      </c>
      <c r="I16" s="17">
        <f aca="true" t="shared" si="1" ref="I16:O16">SUM(I17:I19)</f>
        <v>11305543</v>
      </c>
      <c r="J16" s="17">
        <f t="shared" si="1"/>
        <v>7500000</v>
      </c>
      <c r="K16" s="17">
        <f t="shared" si="1"/>
        <v>3805543</v>
      </c>
      <c r="L16" s="17">
        <f t="shared" si="1"/>
        <v>9700000</v>
      </c>
      <c r="M16" s="17"/>
      <c r="N16" s="17"/>
      <c r="O16" s="17">
        <f t="shared" si="1"/>
        <v>9700000</v>
      </c>
    </row>
    <row r="17" spans="1:15" ht="12.75">
      <c r="A17" s="72"/>
      <c r="B17" s="8" t="s">
        <v>23</v>
      </c>
      <c r="C17" s="10"/>
      <c r="D17" s="10"/>
      <c r="E17" s="15">
        <f>F17+G17</f>
        <v>21005543</v>
      </c>
      <c r="F17" s="15">
        <f>I17</f>
        <v>11305543</v>
      </c>
      <c r="G17" s="15">
        <f>L17</f>
        <v>9700000</v>
      </c>
      <c r="H17" s="14">
        <f>I17+L17</f>
        <v>21005543</v>
      </c>
      <c r="I17" s="14">
        <f>J17+K17</f>
        <v>11305543</v>
      </c>
      <c r="J17" s="14">
        <v>7500000</v>
      </c>
      <c r="K17" s="14">
        <v>3805543</v>
      </c>
      <c r="L17" s="14">
        <f>O17</f>
        <v>9700000</v>
      </c>
      <c r="M17" s="10"/>
      <c r="N17" s="10"/>
      <c r="O17" s="14">
        <v>9700000</v>
      </c>
    </row>
    <row r="18" spans="1:15" ht="12.75">
      <c r="A18" s="72"/>
      <c r="B18" s="8" t="s">
        <v>24</v>
      </c>
      <c r="C18" s="10"/>
      <c r="D18" s="10"/>
      <c r="E18" s="15">
        <f>F18+G18</f>
        <v>60200500</v>
      </c>
      <c r="F18" s="15">
        <v>23900500</v>
      </c>
      <c r="G18" s="15">
        <v>36300000</v>
      </c>
      <c r="H18" s="14"/>
      <c r="I18" s="14"/>
      <c r="J18" s="14"/>
      <c r="K18" s="14"/>
      <c r="L18" s="14"/>
      <c r="M18" s="10"/>
      <c r="N18" s="10"/>
      <c r="O18" s="14"/>
    </row>
    <row r="19" spans="1:15" ht="12.75">
      <c r="A19" s="72"/>
      <c r="B19" s="8" t="s">
        <v>25</v>
      </c>
      <c r="C19" s="10"/>
      <c r="D19" s="10"/>
      <c r="E19" s="15">
        <f>F19+G19</f>
        <v>24714000</v>
      </c>
      <c r="F19" s="15">
        <v>4714000</v>
      </c>
      <c r="G19" s="15">
        <v>20000000</v>
      </c>
      <c r="H19" s="14"/>
      <c r="I19" s="14"/>
      <c r="J19" s="10"/>
      <c r="K19" s="14"/>
      <c r="L19" s="14"/>
      <c r="M19" s="10"/>
      <c r="N19" s="10"/>
      <c r="O19" s="14"/>
    </row>
    <row r="20" spans="1:15" ht="12.75">
      <c r="A20" s="73"/>
      <c r="B20" s="13" t="s">
        <v>26</v>
      </c>
      <c r="C20" s="22"/>
      <c r="D20" s="22"/>
      <c r="E20" s="23"/>
      <c r="F20" s="23"/>
      <c r="G20" s="23"/>
      <c r="H20" s="22"/>
      <c r="I20" s="22"/>
      <c r="J20" s="22"/>
      <c r="K20" s="22"/>
      <c r="L20" s="22"/>
      <c r="M20" s="22"/>
      <c r="N20" s="22"/>
      <c r="O20" s="22"/>
    </row>
    <row r="21" spans="1:15" ht="12.75">
      <c r="A21" s="27"/>
      <c r="B21" s="28"/>
      <c r="C21" s="29"/>
      <c r="D21" s="29"/>
      <c r="E21" s="30"/>
      <c r="F21" s="30"/>
      <c r="G21" s="30"/>
      <c r="H21" s="29"/>
      <c r="I21" s="29"/>
      <c r="J21" s="29"/>
      <c r="K21" s="29"/>
      <c r="L21" s="29"/>
      <c r="M21" s="29"/>
      <c r="N21" s="29"/>
      <c r="O21" s="29"/>
    </row>
    <row r="22" spans="1:15" ht="12.75">
      <c r="A22" s="31"/>
      <c r="B22" s="32"/>
      <c r="C22" s="33"/>
      <c r="D22" s="33"/>
      <c r="E22" s="40"/>
      <c r="F22" s="34"/>
      <c r="G22" s="34"/>
      <c r="H22" s="33"/>
      <c r="I22" s="33"/>
      <c r="J22" s="33"/>
      <c r="K22" s="33"/>
      <c r="L22" s="33"/>
      <c r="M22" s="33"/>
      <c r="N22" s="33"/>
      <c r="O22" s="33"/>
    </row>
    <row r="23" spans="1:15" ht="12.75">
      <c r="A23" s="31"/>
      <c r="B23" s="32"/>
      <c r="C23" s="33"/>
      <c r="D23" s="33"/>
      <c r="E23" s="34"/>
      <c r="F23" s="34"/>
      <c r="G23" s="34"/>
      <c r="H23" s="33"/>
      <c r="I23" s="33"/>
      <c r="J23" s="33"/>
      <c r="K23" s="33"/>
      <c r="L23" s="33"/>
      <c r="M23" s="33"/>
      <c r="N23" s="33"/>
      <c r="O23" s="33"/>
    </row>
    <row r="24" spans="1:15" ht="12.75">
      <c r="A24" s="31"/>
      <c r="B24" s="32"/>
      <c r="C24" s="33"/>
      <c r="D24" s="33"/>
      <c r="E24" s="34"/>
      <c r="F24" s="34"/>
      <c r="G24" s="34"/>
      <c r="H24" s="33"/>
      <c r="I24" s="33"/>
      <c r="J24" s="33"/>
      <c r="K24" s="33"/>
      <c r="L24" s="33"/>
      <c r="M24" s="33"/>
      <c r="N24" s="33"/>
      <c r="O24" s="33"/>
    </row>
    <row r="25" spans="1:15" ht="12.75">
      <c r="A25" s="31"/>
      <c r="B25" s="32"/>
      <c r="C25" s="33"/>
      <c r="D25" s="33"/>
      <c r="E25" s="34"/>
      <c r="F25" s="34"/>
      <c r="G25" s="34"/>
      <c r="H25" s="33"/>
      <c r="I25" s="33"/>
      <c r="J25" s="33"/>
      <c r="K25" s="33"/>
      <c r="L25" s="33"/>
      <c r="M25" s="33"/>
      <c r="N25" s="33"/>
      <c r="O25" s="33"/>
    </row>
    <row r="26" spans="1:15" ht="12.75">
      <c r="A26" s="31"/>
      <c r="B26" s="32"/>
      <c r="C26" s="33"/>
      <c r="D26" s="33"/>
      <c r="E26" s="34"/>
      <c r="F26" s="34"/>
      <c r="G26" s="34"/>
      <c r="H26" s="33"/>
      <c r="I26" s="33"/>
      <c r="J26" s="33"/>
      <c r="K26" s="33"/>
      <c r="L26" s="33"/>
      <c r="M26" s="33"/>
      <c r="N26" s="33"/>
      <c r="O26" s="33"/>
    </row>
    <row r="27" spans="1:15" ht="8.25" customHeight="1">
      <c r="A27" s="31"/>
      <c r="B27" s="32"/>
      <c r="C27" s="33"/>
      <c r="D27" s="33"/>
      <c r="E27" s="34"/>
      <c r="F27" s="34"/>
      <c r="G27" s="34"/>
      <c r="H27" s="33"/>
      <c r="I27" s="33"/>
      <c r="J27" s="33"/>
      <c r="K27" s="33"/>
      <c r="L27" s="33"/>
      <c r="M27" s="33"/>
      <c r="N27" s="33"/>
      <c r="O27" s="33"/>
    </row>
    <row r="28" spans="1:15" ht="10.5" customHeight="1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5">
        <v>8</v>
      </c>
      <c r="I28" s="5">
        <v>9</v>
      </c>
      <c r="J28" s="5">
        <v>10</v>
      </c>
      <c r="K28" s="5">
        <v>11</v>
      </c>
      <c r="L28" s="5">
        <v>12</v>
      </c>
      <c r="M28" s="5">
        <v>13</v>
      </c>
      <c r="N28" s="5">
        <v>14</v>
      </c>
      <c r="O28" s="5">
        <v>15</v>
      </c>
    </row>
    <row r="29" spans="1:15" ht="12.75">
      <c r="A29" s="25">
        <v>2</v>
      </c>
      <c r="B29" s="65" t="s">
        <v>15</v>
      </c>
      <c r="C29" s="66"/>
      <c r="D29" s="67"/>
      <c r="E29" s="18">
        <f>E34+E46+E40</f>
        <v>6086234</v>
      </c>
      <c r="F29" s="18">
        <f aca="true" t="shared" si="2" ref="F29:O29">F34+F46+F40</f>
        <v>3436234</v>
      </c>
      <c r="G29" s="18">
        <f t="shared" si="2"/>
        <v>2650000</v>
      </c>
      <c r="H29" s="18">
        <f t="shared" si="2"/>
        <v>6023192</v>
      </c>
      <c r="I29" s="18">
        <f t="shared" si="2"/>
        <v>3373192</v>
      </c>
      <c r="J29" s="18"/>
      <c r="K29" s="18">
        <f t="shared" si="2"/>
        <v>3373192</v>
      </c>
      <c r="L29" s="18">
        <f t="shared" si="2"/>
        <v>2650000</v>
      </c>
      <c r="M29" s="18"/>
      <c r="N29" s="18"/>
      <c r="O29" s="18">
        <f t="shared" si="2"/>
        <v>2650000</v>
      </c>
    </row>
    <row r="30" spans="1:15" ht="12.75">
      <c r="A30" s="63"/>
      <c r="B30" s="8" t="s">
        <v>18</v>
      </c>
      <c r="C30" s="68" t="s">
        <v>30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70"/>
    </row>
    <row r="31" spans="1:15" ht="12.75">
      <c r="A31" s="55"/>
      <c r="B31" s="8" t="s">
        <v>19</v>
      </c>
      <c r="C31" s="68" t="s">
        <v>33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70"/>
    </row>
    <row r="32" spans="1:15" ht="9" customHeight="1">
      <c r="A32" s="56"/>
      <c r="B32" s="8" t="s">
        <v>20</v>
      </c>
      <c r="C32" s="11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2"/>
    </row>
    <row r="33" spans="1:15" ht="12.75" customHeight="1">
      <c r="A33" s="54" t="s">
        <v>77</v>
      </c>
      <c r="B33" s="24" t="s">
        <v>21</v>
      </c>
      <c r="C33" s="74" t="s">
        <v>45</v>
      </c>
      <c r="D33" s="75"/>
      <c r="E33" s="59" t="s">
        <v>35</v>
      </c>
      <c r="F33" s="60"/>
      <c r="G33" s="60"/>
      <c r="H33" s="60"/>
      <c r="I33" s="60"/>
      <c r="J33" s="60"/>
      <c r="K33" s="60"/>
      <c r="L33" s="60"/>
      <c r="M33" s="60"/>
      <c r="N33" s="60"/>
      <c r="O33" s="61"/>
    </row>
    <row r="34" spans="1:15" ht="12.75">
      <c r="A34" s="55"/>
      <c r="B34" s="8" t="s">
        <v>22</v>
      </c>
      <c r="C34" s="19"/>
      <c r="D34" s="20"/>
      <c r="E34" s="21">
        <f>F34+G34</f>
        <v>1464642</v>
      </c>
      <c r="F34" s="21">
        <v>914642</v>
      </c>
      <c r="G34" s="21">
        <f>G35</f>
        <v>550000</v>
      </c>
      <c r="H34" s="21">
        <f>H35</f>
        <v>1433192</v>
      </c>
      <c r="I34" s="21">
        <f>I35</f>
        <v>883192</v>
      </c>
      <c r="J34" s="21"/>
      <c r="K34" s="21">
        <f>K35</f>
        <v>883192</v>
      </c>
      <c r="L34" s="21">
        <f>L35</f>
        <v>550000</v>
      </c>
      <c r="M34" s="21"/>
      <c r="N34" s="21"/>
      <c r="O34" s="21">
        <f>O35</f>
        <v>550000</v>
      </c>
    </row>
    <row r="35" spans="1:15" ht="12.75">
      <c r="A35" s="55"/>
      <c r="B35" s="8" t="s">
        <v>23</v>
      </c>
      <c r="C35" s="10"/>
      <c r="D35" s="10"/>
      <c r="E35" s="15">
        <f>F35+G35</f>
        <v>1433192</v>
      </c>
      <c r="F35" s="15">
        <f>I35</f>
        <v>883192</v>
      </c>
      <c r="G35" s="15">
        <f>L35</f>
        <v>550000</v>
      </c>
      <c r="H35" s="14">
        <f>I35+L35</f>
        <v>1433192</v>
      </c>
      <c r="I35" s="14">
        <f>J35+K35</f>
        <v>883192</v>
      </c>
      <c r="J35" s="14"/>
      <c r="K35" s="14">
        <v>883192</v>
      </c>
      <c r="L35" s="14">
        <f>O35</f>
        <v>550000</v>
      </c>
      <c r="M35" s="10"/>
      <c r="N35" s="10"/>
      <c r="O35" s="14">
        <v>550000</v>
      </c>
    </row>
    <row r="36" spans="1:15" ht="10.5" customHeight="1">
      <c r="A36" s="55"/>
      <c r="B36" s="8" t="s">
        <v>24</v>
      </c>
      <c r="C36" s="10"/>
      <c r="D36" s="10"/>
      <c r="E36" s="15"/>
      <c r="F36" s="15"/>
      <c r="G36" s="15"/>
      <c r="H36" s="14"/>
      <c r="I36" s="14"/>
      <c r="J36" s="14"/>
      <c r="K36" s="14"/>
      <c r="L36" s="14"/>
      <c r="M36" s="10"/>
      <c r="N36" s="10"/>
      <c r="O36" s="14"/>
    </row>
    <row r="37" spans="1:15" ht="10.5" customHeight="1">
      <c r="A37" s="55"/>
      <c r="B37" s="8" t="s">
        <v>25</v>
      </c>
      <c r="C37" s="10"/>
      <c r="D37" s="10"/>
      <c r="E37" s="15"/>
      <c r="F37" s="15"/>
      <c r="G37" s="15"/>
      <c r="H37" s="14"/>
      <c r="I37" s="14"/>
      <c r="J37" s="10"/>
      <c r="K37" s="14"/>
      <c r="L37" s="14"/>
      <c r="M37" s="10"/>
      <c r="N37" s="10"/>
      <c r="O37" s="14"/>
    </row>
    <row r="38" spans="1:15" ht="9" customHeight="1">
      <c r="A38" s="56"/>
      <c r="B38" s="13" t="s">
        <v>26</v>
      </c>
      <c r="C38" s="22"/>
      <c r="D38" s="22"/>
      <c r="E38" s="23"/>
      <c r="F38" s="23"/>
      <c r="G38" s="23"/>
      <c r="H38" s="22"/>
      <c r="I38" s="22"/>
      <c r="J38" s="22"/>
      <c r="K38" s="22"/>
      <c r="L38" s="22"/>
      <c r="M38" s="22"/>
      <c r="N38" s="22"/>
      <c r="O38" s="22"/>
    </row>
    <row r="39" spans="1:15" ht="9" customHeight="1">
      <c r="A39" s="55" t="s">
        <v>27</v>
      </c>
      <c r="B39" s="24" t="s">
        <v>21</v>
      </c>
      <c r="C39" s="74" t="s">
        <v>45</v>
      </c>
      <c r="D39" s="75"/>
      <c r="E39" s="59" t="s">
        <v>76</v>
      </c>
      <c r="F39" s="60"/>
      <c r="G39" s="60"/>
      <c r="H39" s="60"/>
      <c r="I39" s="60"/>
      <c r="J39" s="60"/>
      <c r="K39" s="60"/>
      <c r="L39" s="60"/>
      <c r="M39" s="60"/>
      <c r="N39" s="60"/>
      <c r="O39" s="61"/>
    </row>
    <row r="40" spans="1:15" ht="9" customHeight="1">
      <c r="A40" s="55"/>
      <c r="B40" s="8" t="s">
        <v>22</v>
      </c>
      <c r="C40" s="19"/>
      <c r="D40" s="20"/>
      <c r="E40" s="21">
        <f>F40+G40</f>
        <v>2240000</v>
      </c>
      <c r="F40" s="21">
        <f>F41</f>
        <v>540000</v>
      </c>
      <c r="G40" s="21">
        <f>G41</f>
        <v>1700000</v>
      </c>
      <c r="H40" s="21">
        <f>H41</f>
        <v>2240000</v>
      </c>
      <c r="I40" s="21">
        <f>I41</f>
        <v>540000</v>
      </c>
      <c r="J40" s="21"/>
      <c r="K40" s="21">
        <f>K41</f>
        <v>540000</v>
      </c>
      <c r="L40" s="21">
        <f>L41</f>
        <v>1700000</v>
      </c>
      <c r="M40" s="21"/>
      <c r="N40" s="21"/>
      <c r="O40" s="21">
        <f>O41</f>
        <v>1700000</v>
      </c>
    </row>
    <row r="41" spans="1:15" ht="9" customHeight="1">
      <c r="A41" s="55"/>
      <c r="B41" s="8" t="s">
        <v>23</v>
      </c>
      <c r="C41" s="10"/>
      <c r="D41" s="10"/>
      <c r="E41" s="15">
        <f>F41+G41</f>
        <v>2240000</v>
      </c>
      <c r="F41" s="15">
        <f>K41</f>
        <v>540000</v>
      </c>
      <c r="G41" s="15">
        <f>L41</f>
        <v>1700000</v>
      </c>
      <c r="H41" s="14">
        <f>I41+L41</f>
        <v>2240000</v>
      </c>
      <c r="I41" s="14">
        <f>J41+K41</f>
        <v>540000</v>
      </c>
      <c r="J41" s="14"/>
      <c r="K41" s="14">
        <v>540000</v>
      </c>
      <c r="L41" s="14">
        <f>O41</f>
        <v>1700000</v>
      </c>
      <c r="M41" s="10"/>
      <c r="N41" s="10"/>
      <c r="O41" s="14">
        <v>1700000</v>
      </c>
    </row>
    <row r="42" spans="1:15" ht="9" customHeight="1">
      <c r="A42" s="55"/>
      <c r="B42" s="8" t="s">
        <v>24</v>
      </c>
      <c r="C42" s="10"/>
      <c r="D42" s="10"/>
      <c r="E42" s="15"/>
      <c r="F42" s="15"/>
      <c r="G42" s="15"/>
      <c r="H42" s="14"/>
      <c r="I42" s="14"/>
      <c r="J42" s="14"/>
      <c r="K42" s="14"/>
      <c r="L42" s="14"/>
      <c r="M42" s="10"/>
      <c r="N42" s="10"/>
      <c r="O42" s="14"/>
    </row>
    <row r="43" spans="1:15" ht="9" customHeight="1">
      <c r="A43" s="55"/>
      <c r="B43" s="8" t="s">
        <v>25</v>
      </c>
      <c r="C43" s="10"/>
      <c r="D43" s="10"/>
      <c r="E43" s="15"/>
      <c r="F43" s="15"/>
      <c r="G43" s="15"/>
      <c r="H43" s="14"/>
      <c r="I43" s="14"/>
      <c r="J43" s="10"/>
      <c r="K43" s="14"/>
      <c r="L43" s="14"/>
      <c r="M43" s="10"/>
      <c r="N43" s="10"/>
      <c r="O43" s="14"/>
    </row>
    <row r="44" spans="1:15" ht="9" customHeight="1">
      <c r="A44" s="56"/>
      <c r="B44" s="13" t="s">
        <v>26</v>
      </c>
      <c r="C44" s="22"/>
      <c r="D44" s="22"/>
      <c r="E44" s="23"/>
      <c r="F44" s="23"/>
      <c r="G44" s="23"/>
      <c r="H44" s="22"/>
      <c r="I44" s="22"/>
      <c r="J44" s="22"/>
      <c r="K44" s="22"/>
      <c r="L44" s="22"/>
      <c r="M44" s="22"/>
      <c r="N44" s="22"/>
      <c r="O44" s="22"/>
    </row>
    <row r="45" spans="1:15" ht="12.75" customHeight="1">
      <c r="A45" s="55" t="s">
        <v>34</v>
      </c>
      <c r="B45" s="24" t="s">
        <v>21</v>
      </c>
      <c r="C45" s="74" t="s">
        <v>45</v>
      </c>
      <c r="D45" s="75"/>
      <c r="E45" s="59" t="s">
        <v>74</v>
      </c>
      <c r="F45" s="60"/>
      <c r="G45" s="60"/>
      <c r="H45" s="60"/>
      <c r="I45" s="60"/>
      <c r="J45" s="60"/>
      <c r="K45" s="60"/>
      <c r="L45" s="60"/>
      <c r="M45" s="60"/>
      <c r="N45" s="60"/>
      <c r="O45" s="61"/>
    </row>
    <row r="46" spans="1:15" ht="12.75">
      <c r="A46" s="55"/>
      <c r="B46" s="8" t="s">
        <v>22</v>
      </c>
      <c r="C46" s="19"/>
      <c r="D46" s="20"/>
      <c r="E46" s="21">
        <f>F46+G46</f>
        <v>2381592</v>
      </c>
      <c r="F46" s="21">
        <v>1981592</v>
      </c>
      <c r="G46" s="21">
        <f>G47</f>
        <v>400000</v>
      </c>
      <c r="H46" s="21">
        <f>H47</f>
        <v>2350000</v>
      </c>
      <c r="I46" s="21">
        <f>I47</f>
        <v>1950000</v>
      </c>
      <c r="J46" s="21"/>
      <c r="K46" s="21">
        <f>K47</f>
        <v>1950000</v>
      </c>
      <c r="L46" s="21">
        <f>L47</f>
        <v>400000</v>
      </c>
      <c r="M46" s="21"/>
      <c r="N46" s="21"/>
      <c r="O46" s="21">
        <f>O47</f>
        <v>400000</v>
      </c>
    </row>
    <row r="47" spans="1:15" ht="12.75">
      <c r="A47" s="55"/>
      <c r="B47" s="8" t="s">
        <v>23</v>
      </c>
      <c r="C47" s="10"/>
      <c r="D47" s="10"/>
      <c r="E47" s="15">
        <f>F47+G47</f>
        <v>2350000</v>
      </c>
      <c r="F47" s="15">
        <f>K47</f>
        <v>1950000</v>
      </c>
      <c r="G47" s="15">
        <f>L47</f>
        <v>400000</v>
      </c>
      <c r="H47" s="14">
        <f>I47+L47</f>
        <v>2350000</v>
      </c>
      <c r="I47" s="14">
        <f>J47+K47</f>
        <v>1950000</v>
      </c>
      <c r="J47" s="14"/>
      <c r="K47" s="14">
        <v>1950000</v>
      </c>
      <c r="L47" s="14">
        <f>O47</f>
        <v>400000</v>
      </c>
      <c r="M47" s="10"/>
      <c r="N47" s="10"/>
      <c r="O47" s="14">
        <v>400000</v>
      </c>
    </row>
    <row r="48" spans="1:15" ht="10.5" customHeight="1">
      <c r="A48" s="55"/>
      <c r="B48" s="8" t="s">
        <v>24</v>
      </c>
      <c r="C48" s="10"/>
      <c r="D48" s="10"/>
      <c r="E48" s="15"/>
      <c r="F48" s="15"/>
      <c r="G48" s="15"/>
      <c r="H48" s="14"/>
      <c r="I48" s="14"/>
      <c r="J48" s="14"/>
      <c r="K48" s="14"/>
      <c r="L48" s="14"/>
      <c r="M48" s="10"/>
      <c r="N48" s="10"/>
      <c r="O48" s="14"/>
    </row>
    <row r="49" spans="1:15" ht="10.5" customHeight="1">
      <c r="A49" s="55"/>
      <c r="B49" s="8" t="s">
        <v>25</v>
      </c>
      <c r="C49" s="10"/>
      <c r="D49" s="10"/>
      <c r="E49" s="15"/>
      <c r="F49" s="15"/>
      <c r="G49" s="15"/>
      <c r="H49" s="14"/>
      <c r="I49" s="14"/>
      <c r="J49" s="10"/>
      <c r="K49" s="14"/>
      <c r="L49" s="14"/>
      <c r="M49" s="10"/>
      <c r="N49" s="10"/>
      <c r="O49" s="14"/>
    </row>
    <row r="50" spans="1:15" ht="9.75" customHeight="1">
      <c r="A50" s="56"/>
      <c r="B50" s="13" t="s">
        <v>26</v>
      </c>
      <c r="C50" s="22"/>
      <c r="D50" s="22"/>
      <c r="E50" s="23"/>
      <c r="F50" s="23"/>
      <c r="G50" s="23"/>
      <c r="H50" s="22"/>
      <c r="I50" s="22"/>
      <c r="J50" s="22"/>
      <c r="K50" s="22"/>
      <c r="L50" s="22"/>
      <c r="M50" s="22"/>
      <c r="N50" s="22"/>
      <c r="O50" s="22"/>
    </row>
    <row r="51" spans="1:15" ht="6" customHeight="1">
      <c r="A51" s="50"/>
      <c r="B51" s="37"/>
      <c r="C51" s="38"/>
      <c r="D51" s="38"/>
      <c r="E51" s="39"/>
      <c r="F51" s="39"/>
      <c r="G51" s="39"/>
      <c r="H51" s="38"/>
      <c r="I51" s="38"/>
      <c r="J51" s="38"/>
      <c r="K51" s="38"/>
      <c r="L51" s="38"/>
      <c r="M51" s="38"/>
      <c r="N51" s="38"/>
      <c r="O51" s="38"/>
    </row>
    <row r="52" spans="1:15" ht="12.75">
      <c r="A52" s="25">
        <v>3</v>
      </c>
      <c r="B52" s="65" t="s">
        <v>15</v>
      </c>
      <c r="C52" s="66"/>
      <c r="D52" s="67"/>
      <c r="E52" s="18">
        <f>E57+E63</f>
        <v>6515681</v>
      </c>
      <c r="F52" s="18">
        <f aca="true" t="shared" si="3" ref="F52:O52">F57+F63</f>
        <v>1215681</v>
      </c>
      <c r="G52" s="18">
        <f t="shared" si="3"/>
        <v>5300000</v>
      </c>
      <c r="H52" s="18">
        <f t="shared" si="3"/>
        <v>3400000</v>
      </c>
      <c r="I52" s="18">
        <f t="shared" si="3"/>
        <v>700000</v>
      </c>
      <c r="J52" s="18">
        <f t="shared" si="3"/>
        <v>0</v>
      </c>
      <c r="K52" s="18">
        <f t="shared" si="3"/>
        <v>700000</v>
      </c>
      <c r="L52" s="18">
        <f t="shared" si="3"/>
        <v>2700000</v>
      </c>
      <c r="M52" s="18">
        <f t="shared" si="3"/>
        <v>0</v>
      </c>
      <c r="N52" s="18">
        <f t="shared" si="3"/>
        <v>0</v>
      </c>
      <c r="O52" s="18">
        <f t="shared" si="3"/>
        <v>2700000</v>
      </c>
    </row>
    <row r="53" spans="1:15" ht="12.75">
      <c r="A53" s="63"/>
      <c r="B53" s="8" t="s">
        <v>18</v>
      </c>
      <c r="C53" s="68" t="s">
        <v>30</v>
      </c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70"/>
    </row>
    <row r="54" spans="1:15" ht="12.75">
      <c r="A54" s="55"/>
      <c r="B54" s="8" t="s">
        <v>19</v>
      </c>
      <c r="C54" s="68" t="s">
        <v>37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70"/>
    </row>
    <row r="55" spans="1:15" ht="11.25" customHeight="1">
      <c r="A55" s="56"/>
      <c r="B55" s="8" t="s">
        <v>20</v>
      </c>
      <c r="C55" s="11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2"/>
    </row>
    <row r="56" spans="1:15" ht="12.75" customHeight="1">
      <c r="A56" s="54" t="s">
        <v>36</v>
      </c>
      <c r="B56" s="24" t="s">
        <v>21</v>
      </c>
      <c r="C56" s="57" t="s">
        <v>52</v>
      </c>
      <c r="D56" s="58"/>
      <c r="E56" s="59" t="s">
        <v>39</v>
      </c>
      <c r="F56" s="60"/>
      <c r="G56" s="60"/>
      <c r="H56" s="60"/>
      <c r="I56" s="60"/>
      <c r="J56" s="60"/>
      <c r="K56" s="60"/>
      <c r="L56" s="60"/>
      <c r="M56" s="60"/>
      <c r="N56" s="60"/>
      <c r="O56" s="61"/>
    </row>
    <row r="57" spans="1:15" ht="12.75">
      <c r="A57" s="55"/>
      <c r="B57" s="8" t="s">
        <v>22</v>
      </c>
      <c r="C57" s="19"/>
      <c r="D57" s="20"/>
      <c r="E57" s="21">
        <f>G57+F57</f>
        <v>2258316</v>
      </c>
      <c r="F57" s="21">
        <v>408316</v>
      </c>
      <c r="G57" s="21">
        <f>G58+G59</f>
        <v>1850000</v>
      </c>
      <c r="H57" s="21">
        <f>H58+H59</f>
        <v>1200000</v>
      </c>
      <c r="I57" s="21">
        <f>I58</f>
        <v>350000</v>
      </c>
      <c r="J57" s="21"/>
      <c r="K57" s="21">
        <f>K58</f>
        <v>350000</v>
      </c>
      <c r="L57" s="21">
        <f>L58+L59</f>
        <v>850000</v>
      </c>
      <c r="M57" s="21"/>
      <c r="N57" s="21"/>
      <c r="O57" s="21">
        <f>O58+O59</f>
        <v>850000</v>
      </c>
    </row>
    <row r="58" spans="1:15" ht="12.75">
      <c r="A58" s="55"/>
      <c r="B58" s="8" t="s">
        <v>23</v>
      </c>
      <c r="C58" s="10"/>
      <c r="D58" s="10"/>
      <c r="E58" s="15">
        <f>F58+G58</f>
        <v>1200000</v>
      </c>
      <c r="F58" s="15">
        <f>I58</f>
        <v>350000</v>
      </c>
      <c r="G58" s="15">
        <f>L58</f>
        <v>850000</v>
      </c>
      <c r="H58" s="14">
        <f>I58+L58</f>
        <v>1200000</v>
      </c>
      <c r="I58" s="14">
        <f>J58+K58</f>
        <v>350000</v>
      </c>
      <c r="J58" s="14"/>
      <c r="K58" s="14">
        <v>350000</v>
      </c>
      <c r="L58" s="14">
        <f>O58</f>
        <v>850000</v>
      </c>
      <c r="M58" s="10"/>
      <c r="N58" s="10"/>
      <c r="O58" s="14">
        <v>850000</v>
      </c>
    </row>
    <row r="59" spans="1:15" ht="12.75">
      <c r="A59" s="55"/>
      <c r="B59" s="8" t="s">
        <v>24</v>
      </c>
      <c r="C59" s="10"/>
      <c r="D59" s="10"/>
      <c r="E59" s="15">
        <f>F59+G59</f>
        <v>1000000</v>
      </c>
      <c r="F59" s="15"/>
      <c r="G59" s="15">
        <v>1000000</v>
      </c>
      <c r="H59" s="14"/>
      <c r="I59" s="14"/>
      <c r="J59" s="14"/>
      <c r="K59" s="14"/>
      <c r="L59" s="14"/>
      <c r="M59" s="10"/>
      <c r="N59" s="10"/>
      <c r="O59" s="14"/>
    </row>
    <row r="60" spans="1:15" ht="9" customHeight="1">
      <c r="A60" s="55"/>
      <c r="B60" s="8" t="s">
        <v>25</v>
      </c>
      <c r="C60" s="10"/>
      <c r="D60" s="10"/>
      <c r="E60" s="15"/>
      <c r="F60" s="15"/>
      <c r="G60" s="15"/>
      <c r="H60" s="14"/>
      <c r="I60" s="14"/>
      <c r="J60" s="10"/>
      <c r="K60" s="14"/>
      <c r="L60" s="14"/>
      <c r="M60" s="10"/>
      <c r="N60" s="10"/>
      <c r="O60" s="14"/>
    </row>
    <row r="61" spans="1:15" ht="9" customHeight="1">
      <c r="A61" s="56"/>
      <c r="B61" s="8" t="s">
        <v>26</v>
      </c>
      <c r="C61" s="10"/>
      <c r="D61" s="10"/>
      <c r="E61" s="9"/>
      <c r="F61" s="9"/>
      <c r="G61" s="9"/>
      <c r="H61" s="10"/>
      <c r="I61" s="10"/>
      <c r="J61" s="10"/>
      <c r="K61" s="10"/>
      <c r="L61" s="10"/>
      <c r="M61" s="10"/>
      <c r="N61" s="10"/>
      <c r="O61" s="10"/>
    </row>
    <row r="62" spans="1:15" ht="12.75" customHeight="1">
      <c r="A62" s="54" t="s">
        <v>38</v>
      </c>
      <c r="B62" s="24" t="s">
        <v>21</v>
      </c>
      <c r="C62" s="57" t="s">
        <v>52</v>
      </c>
      <c r="D62" s="58"/>
      <c r="E62" s="59" t="s">
        <v>40</v>
      </c>
      <c r="F62" s="60"/>
      <c r="G62" s="60"/>
      <c r="H62" s="60"/>
      <c r="I62" s="60"/>
      <c r="J62" s="60"/>
      <c r="K62" s="60"/>
      <c r="L62" s="60"/>
      <c r="M62" s="60"/>
      <c r="N62" s="60"/>
      <c r="O62" s="61"/>
    </row>
    <row r="63" spans="1:15" ht="12.75">
      <c r="A63" s="55"/>
      <c r="B63" s="8" t="s">
        <v>22</v>
      </c>
      <c r="C63" s="19"/>
      <c r="D63" s="20"/>
      <c r="E63" s="21">
        <f>G63+F63</f>
        <v>4257365</v>
      </c>
      <c r="F63" s="21">
        <f>F64+F65+57365</f>
        <v>807365</v>
      </c>
      <c r="G63" s="21">
        <f>G64+G65</f>
        <v>3450000</v>
      </c>
      <c r="H63" s="21">
        <f>H64+H65</f>
        <v>2200000</v>
      </c>
      <c r="I63" s="21">
        <f>I64</f>
        <v>350000</v>
      </c>
      <c r="J63" s="21"/>
      <c r="K63" s="21">
        <f>K64</f>
        <v>350000</v>
      </c>
      <c r="L63" s="21">
        <f>L64+L65</f>
        <v>1850000</v>
      </c>
      <c r="M63" s="21"/>
      <c r="N63" s="21"/>
      <c r="O63" s="21">
        <f>O64+O65</f>
        <v>1850000</v>
      </c>
    </row>
    <row r="64" spans="1:15" ht="12.75">
      <c r="A64" s="55"/>
      <c r="B64" s="8" t="s">
        <v>23</v>
      </c>
      <c r="C64" s="10"/>
      <c r="D64" s="10"/>
      <c r="E64" s="15">
        <f>F64+G64</f>
        <v>2200000</v>
      </c>
      <c r="F64" s="15">
        <f>I64</f>
        <v>350000</v>
      </c>
      <c r="G64" s="15">
        <f>L64</f>
        <v>1850000</v>
      </c>
      <c r="H64" s="14">
        <f>I64+L64</f>
        <v>2200000</v>
      </c>
      <c r="I64" s="14">
        <f>J64+K64</f>
        <v>350000</v>
      </c>
      <c r="J64" s="14"/>
      <c r="K64" s="14">
        <v>350000</v>
      </c>
      <c r="L64" s="14">
        <f>O64</f>
        <v>1850000</v>
      </c>
      <c r="M64" s="10"/>
      <c r="N64" s="10"/>
      <c r="O64" s="14">
        <v>1850000</v>
      </c>
    </row>
    <row r="65" spans="1:15" ht="12.75">
      <c r="A65" s="55"/>
      <c r="B65" s="8" t="s">
        <v>24</v>
      </c>
      <c r="C65" s="10"/>
      <c r="D65" s="10"/>
      <c r="E65" s="15">
        <f>F65+G65</f>
        <v>2000000</v>
      </c>
      <c r="F65" s="15">
        <v>400000</v>
      </c>
      <c r="G65" s="15">
        <v>1600000</v>
      </c>
      <c r="H65" s="14"/>
      <c r="I65" s="14"/>
      <c r="J65" s="14"/>
      <c r="K65" s="14"/>
      <c r="L65" s="14"/>
      <c r="M65" s="10"/>
      <c r="N65" s="10"/>
      <c r="O65" s="14"/>
    </row>
    <row r="66" spans="1:15" ht="12.75">
      <c r="A66" s="55"/>
      <c r="B66" s="8" t="s">
        <v>25</v>
      </c>
      <c r="C66" s="10"/>
      <c r="D66" s="10"/>
      <c r="E66" s="15"/>
      <c r="F66" s="15"/>
      <c r="G66" s="15"/>
      <c r="H66" s="14"/>
      <c r="I66" s="14"/>
      <c r="J66" s="10"/>
      <c r="K66" s="14"/>
      <c r="L66" s="14"/>
      <c r="M66" s="10"/>
      <c r="N66" s="10"/>
      <c r="O66" s="14"/>
    </row>
    <row r="67" spans="1:15" ht="12.75">
      <c r="A67" s="56"/>
      <c r="B67" s="13" t="s">
        <v>26</v>
      </c>
      <c r="C67" s="22"/>
      <c r="D67" s="22"/>
      <c r="E67" s="23"/>
      <c r="F67" s="23"/>
      <c r="G67" s="23"/>
      <c r="H67" s="22"/>
      <c r="I67" s="22"/>
      <c r="J67" s="22"/>
      <c r="K67" s="22"/>
      <c r="L67" s="22"/>
      <c r="M67" s="22"/>
      <c r="N67" s="22"/>
      <c r="O67" s="22"/>
    </row>
    <row r="68" spans="1:15" ht="11.25" customHeight="1">
      <c r="A68" s="27"/>
      <c r="B68" s="28"/>
      <c r="C68" s="29"/>
      <c r="D68" s="29"/>
      <c r="E68" s="30"/>
      <c r="F68" s="30"/>
      <c r="G68" s="30"/>
      <c r="H68" s="29"/>
      <c r="I68" s="29"/>
      <c r="J68" s="29"/>
      <c r="K68" s="29"/>
      <c r="L68" s="29"/>
      <c r="M68" s="29"/>
      <c r="N68" s="29"/>
      <c r="O68" s="29"/>
    </row>
    <row r="69" spans="1:15" ht="11.25" customHeight="1">
      <c r="A69" s="31"/>
      <c r="B69" s="32"/>
      <c r="C69" s="33"/>
      <c r="D69" s="33"/>
      <c r="E69" s="34"/>
      <c r="F69" s="34"/>
      <c r="G69" s="34"/>
      <c r="H69" s="33"/>
      <c r="I69" s="33"/>
      <c r="J69" s="33"/>
      <c r="K69" s="33"/>
      <c r="L69" s="33"/>
      <c r="M69" s="33"/>
      <c r="N69" s="33"/>
      <c r="O69" s="33"/>
    </row>
    <row r="70" spans="1:15" ht="9" customHeight="1">
      <c r="A70" s="5">
        <v>1</v>
      </c>
      <c r="B70" s="5">
        <v>2</v>
      </c>
      <c r="C70" s="5">
        <v>3</v>
      </c>
      <c r="D70" s="5">
        <v>4</v>
      </c>
      <c r="E70" s="5">
        <v>5</v>
      </c>
      <c r="F70" s="5">
        <v>6</v>
      </c>
      <c r="G70" s="5">
        <v>7</v>
      </c>
      <c r="H70" s="5">
        <v>8</v>
      </c>
      <c r="I70" s="5">
        <v>9</v>
      </c>
      <c r="J70" s="5">
        <v>10</v>
      </c>
      <c r="K70" s="5">
        <v>11</v>
      </c>
      <c r="L70" s="5">
        <v>12</v>
      </c>
      <c r="M70" s="5">
        <v>13</v>
      </c>
      <c r="N70" s="5">
        <v>14</v>
      </c>
      <c r="O70" s="5">
        <v>15</v>
      </c>
    </row>
    <row r="71" spans="1:15" ht="12.75">
      <c r="A71" s="25">
        <v>4</v>
      </c>
      <c r="B71" s="65" t="s">
        <v>15</v>
      </c>
      <c r="C71" s="66"/>
      <c r="D71" s="67"/>
      <c r="E71" s="18">
        <f>E88+E82+E76</f>
        <v>51812307</v>
      </c>
      <c r="F71" s="18">
        <f aca="true" t="shared" si="4" ref="F71:O71">F88+F82+F76</f>
        <v>28738233</v>
      </c>
      <c r="G71" s="18">
        <f t="shared" si="4"/>
        <v>22850000</v>
      </c>
      <c r="H71" s="18">
        <f t="shared" si="4"/>
        <v>6480000</v>
      </c>
      <c r="I71" s="18">
        <f t="shared" si="4"/>
        <v>2430000</v>
      </c>
      <c r="J71" s="18"/>
      <c r="K71" s="18">
        <f t="shared" si="4"/>
        <v>2430000</v>
      </c>
      <c r="L71" s="18">
        <f t="shared" si="4"/>
        <v>4050000</v>
      </c>
      <c r="M71" s="18"/>
      <c r="N71" s="18"/>
      <c r="O71" s="18">
        <f t="shared" si="4"/>
        <v>4050000</v>
      </c>
    </row>
    <row r="72" spans="1:15" ht="12.75">
      <c r="A72" s="63"/>
      <c r="B72" s="8" t="s">
        <v>18</v>
      </c>
      <c r="C72" s="68" t="s">
        <v>30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70"/>
    </row>
    <row r="73" spans="1:15" ht="12.75">
      <c r="A73" s="55"/>
      <c r="B73" s="8" t="s">
        <v>19</v>
      </c>
      <c r="C73" s="68" t="s">
        <v>43</v>
      </c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70"/>
    </row>
    <row r="74" spans="1:15" ht="12.75">
      <c r="A74" s="56"/>
      <c r="B74" s="8" t="s">
        <v>20</v>
      </c>
      <c r="C74" s="11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2"/>
    </row>
    <row r="75" spans="1:15" ht="12.75">
      <c r="A75" s="54" t="s">
        <v>41</v>
      </c>
      <c r="B75" s="24" t="s">
        <v>21</v>
      </c>
      <c r="C75" s="57" t="s">
        <v>50</v>
      </c>
      <c r="D75" s="58"/>
      <c r="E75" s="59" t="s">
        <v>73</v>
      </c>
      <c r="F75" s="60"/>
      <c r="G75" s="60"/>
      <c r="H75" s="60"/>
      <c r="I75" s="60"/>
      <c r="J75" s="60"/>
      <c r="K75" s="60"/>
      <c r="L75" s="60"/>
      <c r="M75" s="60"/>
      <c r="N75" s="60"/>
      <c r="O75" s="60"/>
    </row>
    <row r="76" spans="1:15" ht="12.75">
      <c r="A76" s="55"/>
      <c r="B76" s="8" t="s">
        <v>22</v>
      </c>
      <c r="C76" s="19"/>
      <c r="D76" s="20"/>
      <c r="E76" s="21">
        <v>6524074</v>
      </c>
      <c r="F76" s="21">
        <f>SUM(F77:F79)</f>
        <v>4000000</v>
      </c>
      <c r="G76" s="21">
        <f>G77+G78</f>
        <v>2300000</v>
      </c>
      <c r="H76" s="21">
        <f>H77</f>
        <v>2220000</v>
      </c>
      <c r="I76" s="21">
        <f>I77</f>
        <v>720000</v>
      </c>
      <c r="J76" s="21"/>
      <c r="K76" s="21">
        <f>K77</f>
        <v>720000</v>
      </c>
      <c r="L76" s="21">
        <f>L77</f>
        <v>1500000</v>
      </c>
      <c r="M76" s="21"/>
      <c r="N76" s="21"/>
      <c r="O76" s="21">
        <f>O77</f>
        <v>1500000</v>
      </c>
    </row>
    <row r="77" spans="1:15" ht="12.75">
      <c r="A77" s="55"/>
      <c r="B77" s="8" t="s">
        <v>23</v>
      </c>
      <c r="C77" s="10"/>
      <c r="D77" s="10"/>
      <c r="E77" s="15">
        <f>F77+G77</f>
        <v>2220000</v>
      </c>
      <c r="F77" s="15">
        <f>I77</f>
        <v>720000</v>
      </c>
      <c r="G77" s="15">
        <f>L77</f>
        <v>1500000</v>
      </c>
      <c r="H77" s="14">
        <f>I77+L77</f>
        <v>2220000</v>
      </c>
      <c r="I77" s="14">
        <f>J77+K77</f>
        <v>720000</v>
      </c>
      <c r="J77" s="14"/>
      <c r="K77" s="14">
        <v>720000</v>
      </c>
      <c r="L77" s="14">
        <f>O77</f>
        <v>1500000</v>
      </c>
      <c r="M77" s="10"/>
      <c r="N77" s="10"/>
      <c r="O77" s="14">
        <v>1500000</v>
      </c>
    </row>
    <row r="78" spans="1:15" ht="12.75">
      <c r="A78" s="55"/>
      <c r="B78" s="8" t="s">
        <v>24</v>
      </c>
      <c r="C78" s="10"/>
      <c r="D78" s="10"/>
      <c r="E78" s="15">
        <f>G78+F78</f>
        <v>2280000</v>
      </c>
      <c r="F78" s="15">
        <v>1480000</v>
      </c>
      <c r="G78" s="15">
        <v>800000</v>
      </c>
      <c r="H78" s="14"/>
      <c r="I78" s="14"/>
      <c r="J78" s="14"/>
      <c r="K78" s="14"/>
      <c r="L78" s="14"/>
      <c r="M78" s="10"/>
      <c r="N78" s="10"/>
      <c r="O78" s="14"/>
    </row>
    <row r="79" spans="1:15" ht="10.5" customHeight="1">
      <c r="A79" s="55"/>
      <c r="B79" s="8" t="s">
        <v>25</v>
      </c>
      <c r="C79" s="10"/>
      <c r="D79" s="10"/>
      <c r="E79" s="15">
        <f>F79</f>
        <v>1800000</v>
      </c>
      <c r="F79" s="15">
        <v>1800000</v>
      </c>
      <c r="G79" s="15"/>
      <c r="H79" s="14"/>
      <c r="I79" s="14"/>
      <c r="J79" s="10"/>
      <c r="K79" s="14"/>
      <c r="L79" s="14"/>
      <c r="M79" s="10"/>
      <c r="N79" s="10"/>
      <c r="O79" s="14"/>
    </row>
    <row r="80" spans="1:15" ht="10.5" customHeight="1">
      <c r="A80" s="56"/>
      <c r="B80" s="13" t="s">
        <v>26</v>
      </c>
      <c r="C80" s="22"/>
      <c r="D80" s="22"/>
      <c r="E80" s="23"/>
      <c r="F80" s="23"/>
      <c r="G80" s="23"/>
      <c r="H80" s="22"/>
      <c r="I80" s="22"/>
      <c r="J80" s="22"/>
      <c r="K80" s="22"/>
      <c r="L80" s="22"/>
      <c r="M80" s="22"/>
      <c r="N80" s="22"/>
      <c r="O80" s="22"/>
    </row>
    <row r="81" spans="1:15" ht="12.75" customHeight="1">
      <c r="A81" s="54" t="s">
        <v>42</v>
      </c>
      <c r="B81" s="8" t="s">
        <v>21</v>
      </c>
      <c r="C81" s="57" t="s">
        <v>52</v>
      </c>
      <c r="D81" s="58"/>
      <c r="E81" s="59" t="s">
        <v>46</v>
      </c>
      <c r="F81" s="60"/>
      <c r="G81" s="60"/>
      <c r="H81" s="60"/>
      <c r="I81" s="60"/>
      <c r="J81" s="60"/>
      <c r="K81" s="60"/>
      <c r="L81" s="60"/>
      <c r="M81" s="60"/>
      <c r="N81" s="60"/>
      <c r="O81" s="61"/>
    </row>
    <row r="82" spans="1:15" ht="12.75">
      <c r="A82" s="55"/>
      <c r="B82" s="8" t="s">
        <v>22</v>
      </c>
      <c r="C82" s="19"/>
      <c r="D82" s="20"/>
      <c r="E82" s="21">
        <f>F82+G82</f>
        <v>37253116</v>
      </c>
      <c r="F82" s="21">
        <v>19253116</v>
      </c>
      <c r="G82" s="21">
        <f>SUM(G83:G85)</f>
        <v>18000000</v>
      </c>
      <c r="H82" s="21">
        <f>H83</f>
        <v>1260000</v>
      </c>
      <c r="I82" s="21">
        <f>I83</f>
        <v>1260000</v>
      </c>
      <c r="J82" s="21"/>
      <c r="K82" s="21">
        <f>K83</f>
        <v>1260000</v>
      </c>
      <c r="L82" s="21"/>
      <c r="M82" s="21"/>
      <c r="N82" s="21"/>
      <c r="O82" s="21"/>
    </row>
    <row r="83" spans="1:15" ht="12.75">
      <c r="A83" s="55"/>
      <c r="B83" s="8" t="s">
        <v>23</v>
      </c>
      <c r="C83" s="10"/>
      <c r="D83" s="10"/>
      <c r="E83" s="15">
        <f>F83+G83</f>
        <v>1260000</v>
      </c>
      <c r="F83" s="15">
        <f>I83</f>
        <v>1260000</v>
      </c>
      <c r="G83" s="15">
        <f>L83</f>
        <v>0</v>
      </c>
      <c r="H83" s="14">
        <f>I83+L83</f>
        <v>1260000</v>
      </c>
      <c r="I83" s="14">
        <f>J83+K83</f>
        <v>1260000</v>
      </c>
      <c r="J83" s="14"/>
      <c r="K83" s="14">
        <v>1260000</v>
      </c>
      <c r="L83" s="14"/>
      <c r="M83" s="10"/>
      <c r="N83" s="10"/>
      <c r="O83" s="14"/>
    </row>
    <row r="84" spans="1:15" ht="12.75">
      <c r="A84" s="55"/>
      <c r="B84" s="8" t="s">
        <v>24</v>
      </c>
      <c r="C84" s="10"/>
      <c r="D84" s="10"/>
      <c r="E84" s="15">
        <f>F84+G84</f>
        <v>18000000</v>
      </c>
      <c r="F84" s="15">
        <v>5000000</v>
      </c>
      <c r="G84" s="15">
        <v>13000000</v>
      </c>
      <c r="H84" s="14"/>
      <c r="I84" s="14"/>
      <c r="J84" s="14"/>
      <c r="K84" s="14"/>
      <c r="L84" s="14"/>
      <c r="M84" s="10"/>
      <c r="N84" s="10"/>
      <c r="O84" s="14"/>
    </row>
    <row r="85" spans="1:15" ht="12.75">
      <c r="A85" s="55"/>
      <c r="B85" s="8" t="s">
        <v>25</v>
      </c>
      <c r="C85" s="10"/>
      <c r="D85" s="10"/>
      <c r="E85" s="15">
        <f>F85+G85</f>
        <v>10740000</v>
      </c>
      <c r="F85" s="15">
        <v>5740000</v>
      </c>
      <c r="G85" s="15">
        <v>5000000</v>
      </c>
      <c r="H85" s="14"/>
      <c r="I85" s="14"/>
      <c r="J85" s="10"/>
      <c r="K85" s="14"/>
      <c r="L85" s="14"/>
      <c r="M85" s="10"/>
      <c r="N85" s="10"/>
      <c r="O85" s="14"/>
    </row>
    <row r="86" spans="1:15" ht="12.75">
      <c r="A86" s="64"/>
      <c r="B86" s="26" t="s">
        <v>26</v>
      </c>
      <c r="C86" s="10"/>
      <c r="D86" s="10"/>
      <c r="E86" s="15">
        <v>7000000</v>
      </c>
      <c r="F86" s="15">
        <v>7000000</v>
      </c>
      <c r="G86" s="9"/>
      <c r="H86" s="10"/>
      <c r="I86" s="10"/>
      <c r="J86" s="10"/>
      <c r="K86" s="10"/>
      <c r="L86" s="10"/>
      <c r="M86" s="10"/>
      <c r="N86" s="10"/>
      <c r="O86" s="10"/>
    </row>
    <row r="87" spans="1:15" ht="12.75" customHeight="1">
      <c r="A87" s="63" t="s">
        <v>51</v>
      </c>
      <c r="B87" s="8" t="s">
        <v>21</v>
      </c>
      <c r="C87" s="57" t="s">
        <v>52</v>
      </c>
      <c r="D87" s="58"/>
      <c r="E87" s="57" t="s">
        <v>72</v>
      </c>
      <c r="F87" s="90"/>
      <c r="G87" s="90"/>
      <c r="H87" s="90"/>
      <c r="I87" s="90"/>
      <c r="J87" s="90"/>
      <c r="K87" s="90"/>
      <c r="L87" s="90"/>
      <c r="M87" s="90"/>
      <c r="N87" s="90"/>
      <c r="O87" s="46"/>
    </row>
    <row r="88" spans="1:15" ht="12.75">
      <c r="A88" s="55"/>
      <c r="B88" s="8" t="s">
        <v>22</v>
      </c>
      <c r="C88" s="19"/>
      <c r="D88" s="20"/>
      <c r="E88" s="48">
        <f>F88+G88</f>
        <v>8035117</v>
      </c>
      <c r="F88" s="48">
        <v>5485117</v>
      </c>
      <c r="G88" s="49">
        <f>G89</f>
        <v>2550000</v>
      </c>
      <c r="H88" s="48">
        <f aca="true" t="shared" si="5" ref="H88:O88">H89</f>
        <v>3000000</v>
      </c>
      <c r="I88" s="48">
        <f t="shared" si="5"/>
        <v>450000</v>
      </c>
      <c r="J88" s="48"/>
      <c r="K88" s="48">
        <f t="shared" si="5"/>
        <v>450000</v>
      </c>
      <c r="L88" s="48">
        <f t="shared" si="5"/>
        <v>2550000</v>
      </c>
      <c r="M88" s="48"/>
      <c r="N88" s="48"/>
      <c r="O88" s="48">
        <f t="shared" si="5"/>
        <v>2550000</v>
      </c>
    </row>
    <row r="89" spans="1:15" ht="12.75">
      <c r="A89" s="55"/>
      <c r="B89" s="8" t="s">
        <v>23</v>
      </c>
      <c r="C89" s="10"/>
      <c r="D89" s="10"/>
      <c r="E89" s="15">
        <f>F89+G89</f>
        <v>3000000</v>
      </c>
      <c r="F89" s="15">
        <f>I89</f>
        <v>450000</v>
      </c>
      <c r="G89" s="15">
        <f>L89</f>
        <v>2550000</v>
      </c>
      <c r="H89" s="14">
        <f>I89+L89</f>
        <v>3000000</v>
      </c>
      <c r="I89" s="14">
        <f>J89+K89</f>
        <v>450000</v>
      </c>
      <c r="J89" s="14"/>
      <c r="K89" s="14">
        <v>450000</v>
      </c>
      <c r="L89" s="14">
        <f>O89</f>
        <v>2550000</v>
      </c>
      <c r="M89" s="10"/>
      <c r="N89" s="10"/>
      <c r="O89" s="14">
        <v>2550000</v>
      </c>
    </row>
    <row r="90" spans="1:15" ht="12.75">
      <c r="A90" s="55"/>
      <c r="B90" s="8" t="s">
        <v>24</v>
      </c>
      <c r="C90" s="10"/>
      <c r="D90" s="10"/>
      <c r="E90" s="15">
        <f>F90</f>
        <v>5000000</v>
      </c>
      <c r="F90" s="15">
        <v>5000000</v>
      </c>
      <c r="G90" s="15"/>
      <c r="H90" s="14"/>
      <c r="I90" s="14"/>
      <c r="J90" s="14"/>
      <c r="K90" s="14"/>
      <c r="L90" s="14"/>
      <c r="M90" s="10"/>
      <c r="N90" s="10"/>
      <c r="O90" s="14"/>
    </row>
    <row r="91" spans="1:15" ht="12.75">
      <c r="A91" s="55"/>
      <c r="B91" s="8" t="s">
        <v>25</v>
      </c>
      <c r="C91" s="10"/>
      <c r="D91" s="10"/>
      <c r="E91" s="15"/>
      <c r="F91" s="15"/>
      <c r="G91" s="15"/>
      <c r="H91" s="14"/>
      <c r="I91" s="14"/>
      <c r="J91" s="10"/>
      <c r="K91" s="14"/>
      <c r="L91" s="14"/>
      <c r="M91" s="10"/>
      <c r="N91" s="10"/>
      <c r="O91" s="14"/>
    </row>
    <row r="92" spans="1:15" ht="12.75">
      <c r="A92" s="56"/>
      <c r="B92" s="13" t="s">
        <v>26</v>
      </c>
      <c r="C92" s="22"/>
      <c r="D92" s="22"/>
      <c r="E92" s="23"/>
      <c r="F92" s="23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7.25" customHeight="1">
      <c r="A93" s="80" t="s">
        <v>53</v>
      </c>
      <c r="B93" s="81"/>
      <c r="C93" s="81"/>
      <c r="D93" s="82"/>
      <c r="E93" s="36">
        <f>E71+E52+E29+E11</f>
        <v>172251370</v>
      </c>
      <c r="F93" s="36">
        <f>F71+F52+F29+F11</f>
        <v>75227296</v>
      </c>
      <c r="G93" s="36">
        <f>G71+G52+G29+G11</f>
        <v>96800000</v>
      </c>
      <c r="H93" s="36">
        <f>H71+H52+H29+H11</f>
        <v>36908735</v>
      </c>
      <c r="I93" s="36">
        <f>I71+I52+I29+I11</f>
        <v>17808735</v>
      </c>
      <c r="J93" s="36">
        <f>J71+J52+J29+J11</f>
        <v>7500000</v>
      </c>
      <c r="K93" s="36">
        <f>K71+K52+K29+K11</f>
        <v>10308735</v>
      </c>
      <c r="L93" s="36">
        <f>L71+L52+L29+L11</f>
        <v>19100000</v>
      </c>
      <c r="M93" s="36"/>
      <c r="N93" s="36"/>
      <c r="O93" s="36">
        <f>O71+O52+O29+O11</f>
        <v>19100000</v>
      </c>
    </row>
    <row r="94" spans="1:15" ht="12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1:15" ht="12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</row>
    <row r="96" spans="1:15" ht="12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</row>
    <row r="97" spans="1:15" ht="12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</row>
    <row r="98" spans="1:15" ht="12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</row>
    <row r="99" spans="1:15" ht="12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</row>
    <row r="100" spans="1:15" ht="12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</row>
    <row r="101" spans="1:15" ht="12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</row>
    <row r="102" spans="1:15" ht="12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</row>
    <row r="103" spans="1:15" ht="12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</row>
    <row r="104" spans="1:15" ht="12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</row>
    <row r="105" spans="1:15" ht="12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</row>
    <row r="106" spans="1:15" ht="12" customHeight="1">
      <c r="A106" s="5">
        <v>1</v>
      </c>
      <c r="B106" s="5">
        <v>2</v>
      </c>
      <c r="C106" s="5">
        <v>3</v>
      </c>
      <c r="D106" s="5">
        <v>4</v>
      </c>
      <c r="E106" s="5">
        <v>5</v>
      </c>
      <c r="F106" s="5">
        <v>6</v>
      </c>
      <c r="G106" s="5">
        <v>7</v>
      </c>
      <c r="H106" s="5">
        <v>8</v>
      </c>
      <c r="I106" s="5">
        <v>9</v>
      </c>
      <c r="J106" s="5">
        <v>10</v>
      </c>
      <c r="K106" s="5">
        <v>11</v>
      </c>
      <c r="L106" s="5">
        <v>12</v>
      </c>
      <c r="M106" s="5">
        <v>13</v>
      </c>
      <c r="N106" s="5">
        <v>14</v>
      </c>
      <c r="O106" s="5">
        <v>15</v>
      </c>
    </row>
    <row r="107" spans="1:15" ht="12.75">
      <c r="A107" s="25">
        <v>5</v>
      </c>
      <c r="B107" s="65" t="s">
        <v>67</v>
      </c>
      <c r="C107" s="66"/>
      <c r="D107" s="67"/>
      <c r="E107" s="18">
        <f>E112+E118</f>
        <v>237966</v>
      </c>
      <c r="F107" s="18">
        <f aca="true" t="shared" si="6" ref="F107:O107">F112+F118</f>
        <v>108433</v>
      </c>
      <c r="G107" s="18">
        <f t="shared" si="6"/>
        <v>129533</v>
      </c>
      <c r="H107" s="18">
        <f t="shared" si="6"/>
        <v>237966</v>
      </c>
      <c r="I107" s="18">
        <f t="shared" si="6"/>
        <v>108433</v>
      </c>
      <c r="J107" s="18"/>
      <c r="K107" s="18">
        <f t="shared" si="6"/>
        <v>108433</v>
      </c>
      <c r="L107" s="18">
        <f t="shared" si="6"/>
        <v>129533</v>
      </c>
      <c r="M107" s="18"/>
      <c r="N107" s="18"/>
      <c r="O107" s="18">
        <f t="shared" si="6"/>
        <v>129533</v>
      </c>
    </row>
    <row r="108" spans="1:15" ht="12.75">
      <c r="A108" s="63"/>
      <c r="B108" s="8" t="s">
        <v>18</v>
      </c>
      <c r="C108" s="68" t="s">
        <v>57</v>
      </c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70"/>
    </row>
    <row r="109" spans="1:15" ht="12.75">
      <c r="A109" s="55"/>
      <c r="B109" s="8" t="s">
        <v>19</v>
      </c>
      <c r="C109" s="68" t="s">
        <v>58</v>
      </c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70"/>
    </row>
    <row r="110" spans="1:15" ht="9.75" customHeight="1">
      <c r="A110" s="56"/>
      <c r="B110" s="8" t="s">
        <v>20</v>
      </c>
      <c r="C110" s="11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2"/>
    </row>
    <row r="111" spans="1:15" ht="12.75">
      <c r="A111" s="54" t="s">
        <v>54</v>
      </c>
      <c r="B111" s="8" t="s">
        <v>21</v>
      </c>
      <c r="C111" s="57" t="s">
        <v>59</v>
      </c>
      <c r="D111" s="58"/>
      <c r="E111" s="59" t="s">
        <v>70</v>
      </c>
      <c r="F111" s="60"/>
      <c r="G111" s="60"/>
      <c r="H111" s="60"/>
      <c r="I111" s="60"/>
      <c r="J111" s="60"/>
      <c r="K111" s="60"/>
      <c r="L111" s="60"/>
      <c r="M111" s="60"/>
      <c r="N111" s="60"/>
      <c r="O111" s="61"/>
    </row>
    <row r="112" spans="1:15" ht="12.75">
      <c r="A112" s="55"/>
      <c r="B112" s="8" t="s">
        <v>22</v>
      </c>
      <c r="C112" s="19"/>
      <c r="D112" s="20"/>
      <c r="E112" s="21">
        <f>E113</f>
        <v>172711</v>
      </c>
      <c r="F112" s="21">
        <f aca="true" t="shared" si="7" ref="F112:O112">F113</f>
        <v>43178</v>
      </c>
      <c r="G112" s="21">
        <f t="shared" si="7"/>
        <v>129533</v>
      </c>
      <c r="H112" s="21">
        <f t="shared" si="7"/>
        <v>172711</v>
      </c>
      <c r="I112" s="21">
        <f t="shared" si="7"/>
        <v>43178</v>
      </c>
      <c r="J112" s="21"/>
      <c r="K112" s="21">
        <f t="shared" si="7"/>
        <v>43178</v>
      </c>
      <c r="L112" s="21">
        <f t="shared" si="7"/>
        <v>129533</v>
      </c>
      <c r="M112" s="21"/>
      <c r="N112" s="21"/>
      <c r="O112" s="21">
        <f t="shared" si="7"/>
        <v>129533</v>
      </c>
    </row>
    <row r="113" spans="1:15" ht="12.75">
      <c r="A113" s="55"/>
      <c r="B113" s="8" t="s">
        <v>23</v>
      </c>
      <c r="C113" s="10"/>
      <c r="D113" s="10"/>
      <c r="E113" s="15">
        <f>F113+G113</f>
        <v>172711</v>
      </c>
      <c r="F113" s="15">
        <f>I113</f>
        <v>43178</v>
      </c>
      <c r="G113" s="15">
        <f>L113</f>
        <v>129533</v>
      </c>
      <c r="H113" s="14">
        <f>I113+L113</f>
        <v>172711</v>
      </c>
      <c r="I113" s="14">
        <f>J113+K113</f>
        <v>43178</v>
      </c>
      <c r="J113" s="14"/>
      <c r="K113" s="14">
        <v>43178</v>
      </c>
      <c r="L113" s="14">
        <f>O113</f>
        <v>129533</v>
      </c>
      <c r="M113" s="10"/>
      <c r="N113" s="10"/>
      <c r="O113" s="14">
        <v>129533</v>
      </c>
    </row>
    <row r="114" spans="1:15" ht="10.5" customHeight="1">
      <c r="A114" s="55"/>
      <c r="B114" s="8" t="s">
        <v>24</v>
      </c>
      <c r="C114" s="10"/>
      <c r="D114" s="10"/>
      <c r="E114" s="15"/>
      <c r="F114" s="15"/>
      <c r="G114" s="15"/>
      <c r="H114" s="14"/>
      <c r="I114" s="14"/>
      <c r="J114" s="14"/>
      <c r="K114" s="14"/>
      <c r="L114" s="14"/>
      <c r="M114" s="10"/>
      <c r="N114" s="10"/>
      <c r="O114" s="14"/>
    </row>
    <row r="115" spans="1:15" ht="11.25" customHeight="1">
      <c r="A115" s="55"/>
      <c r="B115" s="8" t="s">
        <v>25</v>
      </c>
      <c r="C115" s="10"/>
      <c r="D115" s="10"/>
      <c r="E115" s="15"/>
      <c r="F115" s="15"/>
      <c r="G115" s="15"/>
      <c r="H115" s="14"/>
      <c r="I115" s="14"/>
      <c r="J115" s="10"/>
      <c r="K115" s="14"/>
      <c r="L115" s="14"/>
      <c r="M115" s="10"/>
      <c r="N115" s="10"/>
      <c r="O115" s="14"/>
    </row>
    <row r="116" spans="1:15" ht="9" customHeight="1">
      <c r="A116" s="56"/>
      <c r="B116" s="26" t="s">
        <v>26</v>
      </c>
      <c r="C116" s="10"/>
      <c r="D116" s="10"/>
      <c r="E116" s="9"/>
      <c r="F116" s="9"/>
      <c r="G116" s="9"/>
      <c r="H116" s="10"/>
      <c r="I116" s="10"/>
      <c r="J116" s="10"/>
      <c r="K116" s="10"/>
      <c r="L116" s="10"/>
      <c r="M116" s="10"/>
      <c r="N116" s="10"/>
      <c r="O116" s="10"/>
    </row>
    <row r="117" spans="1:15" ht="12.75">
      <c r="A117" s="54" t="s">
        <v>55</v>
      </c>
      <c r="B117" s="24" t="s">
        <v>21</v>
      </c>
      <c r="C117" s="57" t="s">
        <v>60</v>
      </c>
      <c r="D117" s="58"/>
      <c r="E117" s="59" t="s">
        <v>61</v>
      </c>
      <c r="F117" s="60"/>
      <c r="G117" s="60"/>
      <c r="H117" s="60"/>
      <c r="I117" s="60"/>
      <c r="J117" s="60"/>
      <c r="K117" s="60"/>
      <c r="L117" s="60"/>
      <c r="M117" s="60"/>
      <c r="N117" s="60"/>
      <c r="O117" s="60"/>
    </row>
    <row r="118" spans="1:15" ht="12.75">
      <c r="A118" s="55"/>
      <c r="B118" s="8" t="s">
        <v>22</v>
      </c>
      <c r="C118" s="19"/>
      <c r="D118" s="20"/>
      <c r="E118" s="21">
        <f>E119</f>
        <v>65255</v>
      </c>
      <c r="F118" s="21">
        <f>F119+F120</f>
        <v>65255</v>
      </c>
      <c r="G118" s="21"/>
      <c r="H118" s="21">
        <f>H119</f>
        <v>65255</v>
      </c>
      <c r="I118" s="21">
        <f>I119</f>
        <v>65255</v>
      </c>
      <c r="J118" s="21"/>
      <c r="K118" s="21">
        <f>K119</f>
        <v>65255</v>
      </c>
      <c r="L118" s="21"/>
      <c r="M118" s="21"/>
      <c r="N118" s="21"/>
      <c r="O118" s="21"/>
    </row>
    <row r="119" spans="1:15" ht="12.75">
      <c r="A119" s="55"/>
      <c r="B119" s="8" t="s">
        <v>23</v>
      </c>
      <c r="C119" s="10"/>
      <c r="D119" s="10"/>
      <c r="E119" s="15">
        <f>F119+G119</f>
        <v>65255</v>
      </c>
      <c r="F119" s="15">
        <f>I119</f>
        <v>65255</v>
      </c>
      <c r="G119" s="15"/>
      <c r="H119" s="14">
        <f>I119+L119</f>
        <v>65255</v>
      </c>
      <c r="I119" s="14">
        <f>J119+K119</f>
        <v>65255</v>
      </c>
      <c r="J119" s="14"/>
      <c r="K119" s="14">
        <v>65255</v>
      </c>
      <c r="L119" s="14"/>
      <c r="M119" s="10"/>
      <c r="N119" s="10"/>
      <c r="O119" s="14"/>
    </row>
    <row r="120" spans="1:15" ht="12" customHeight="1">
      <c r="A120" s="55"/>
      <c r="B120" s="8" t="s">
        <v>24</v>
      </c>
      <c r="C120" s="10"/>
      <c r="D120" s="10"/>
      <c r="E120" s="15"/>
      <c r="F120" s="15"/>
      <c r="G120" s="15"/>
      <c r="H120" s="14"/>
      <c r="I120" s="14"/>
      <c r="J120" s="14"/>
      <c r="K120" s="14"/>
      <c r="L120" s="14"/>
      <c r="M120" s="10"/>
      <c r="N120" s="10"/>
      <c r="O120" s="14"/>
    </row>
    <row r="121" spans="1:15" ht="12" customHeight="1">
      <c r="A121" s="55"/>
      <c r="B121" s="8" t="s">
        <v>25</v>
      </c>
      <c r="C121" s="10"/>
      <c r="D121" s="10"/>
      <c r="E121" s="15"/>
      <c r="F121" s="15"/>
      <c r="G121" s="15"/>
      <c r="H121" s="14"/>
      <c r="I121" s="14"/>
      <c r="J121" s="10"/>
      <c r="K121" s="14"/>
      <c r="L121" s="14"/>
      <c r="M121" s="10"/>
      <c r="N121" s="10"/>
      <c r="O121" s="14"/>
    </row>
    <row r="122" spans="1:15" ht="9" customHeight="1">
      <c r="A122" s="56"/>
      <c r="B122" s="13" t="s">
        <v>26</v>
      </c>
      <c r="C122" s="22"/>
      <c r="D122" s="22"/>
      <c r="E122" s="23"/>
      <c r="F122" s="23"/>
      <c r="G122" s="23"/>
      <c r="H122" s="22"/>
      <c r="I122" s="22"/>
      <c r="J122" s="22"/>
      <c r="K122" s="22"/>
      <c r="L122" s="22"/>
      <c r="M122" s="22"/>
      <c r="N122" s="22"/>
      <c r="O122" s="22"/>
    </row>
    <row r="123" spans="1:15" ht="12.75">
      <c r="A123" s="25">
        <v>6</v>
      </c>
      <c r="B123" s="65" t="s">
        <v>67</v>
      </c>
      <c r="C123" s="66"/>
      <c r="D123" s="67"/>
      <c r="E123" s="18">
        <f>E134+E128</f>
        <v>109398</v>
      </c>
      <c r="F123" s="18">
        <f aca="true" t="shared" si="8" ref="F123:O123">F134+F128</f>
        <v>0</v>
      </c>
      <c r="G123" s="18">
        <f t="shared" si="8"/>
        <v>109398</v>
      </c>
      <c r="H123" s="18">
        <f t="shared" si="8"/>
        <v>109398</v>
      </c>
      <c r="I123" s="18">
        <f t="shared" si="8"/>
        <v>0</v>
      </c>
      <c r="J123" s="18">
        <f t="shared" si="8"/>
        <v>0</v>
      </c>
      <c r="K123" s="18">
        <f t="shared" si="8"/>
        <v>0</v>
      </c>
      <c r="L123" s="18">
        <f t="shared" si="8"/>
        <v>109398</v>
      </c>
      <c r="M123" s="18">
        <f t="shared" si="8"/>
        <v>0</v>
      </c>
      <c r="N123" s="18">
        <f t="shared" si="8"/>
        <v>0</v>
      </c>
      <c r="O123" s="18">
        <f t="shared" si="8"/>
        <v>109398</v>
      </c>
    </row>
    <row r="124" spans="1:15" ht="12.75">
      <c r="A124" s="63"/>
      <c r="B124" s="8" t="s">
        <v>18</v>
      </c>
      <c r="C124" s="68" t="s">
        <v>62</v>
      </c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70"/>
    </row>
    <row r="125" spans="1:15" ht="11.25" customHeight="1">
      <c r="A125" s="55"/>
      <c r="B125" s="8" t="s">
        <v>19</v>
      </c>
      <c r="C125" s="68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70"/>
    </row>
    <row r="126" spans="1:15" ht="11.25" customHeight="1">
      <c r="A126" s="56"/>
      <c r="B126" s="8" t="s">
        <v>20</v>
      </c>
      <c r="C126" s="11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2"/>
    </row>
    <row r="127" spans="1:15" ht="12.75">
      <c r="A127" s="54" t="s">
        <v>56</v>
      </c>
      <c r="B127" s="8" t="s">
        <v>21</v>
      </c>
      <c r="C127" s="57" t="s">
        <v>64</v>
      </c>
      <c r="D127" s="58"/>
      <c r="E127" s="59" t="s">
        <v>79</v>
      </c>
      <c r="F127" s="60"/>
      <c r="G127" s="60"/>
      <c r="H127" s="60"/>
      <c r="I127" s="60"/>
      <c r="J127" s="60"/>
      <c r="K127" s="60"/>
      <c r="L127" s="60"/>
      <c r="M127" s="60"/>
      <c r="N127" s="60"/>
      <c r="O127" s="61"/>
    </row>
    <row r="128" spans="1:15" ht="12.75">
      <c r="A128" s="55"/>
      <c r="B128" s="8" t="s">
        <v>22</v>
      </c>
      <c r="C128" s="19"/>
      <c r="D128" s="20"/>
      <c r="E128" s="21">
        <f>E129</f>
        <v>48708</v>
      </c>
      <c r="F128" s="21"/>
      <c r="G128" s="21">
        <f>G129</f>
        <v>48708</v>
      </c>
      <c r="H128" s="21">
        <f>H129</f>
        <v>48708</v>
      </c>
      <c r="I128" s="21"/>
      <c r="J128" s="21"/>
      <c r="K128" s="21"/>
      <c r="L128" s="21">
        <f>L129</f>
        <v>48708</v>
      </c>
      <c r="M128" s="21"/>
      <c r="N128" s="21"/>
      <c r="O128" s="21">
        <f>O129</f>
        <v>48708</v>
      </c>
    </row>
    <row r="129" spans="1:15" ht="12.75">
      <c r="A129" s="55"/>
      <c r="B129" s="8" t="s">
        <v>23</v>
      </c>
      <c r="C129" s="10"/>
      <c r="D129" s="10"/>
      <c r="E129" s="15">
        <f>F129+G129</f>
        <v>48708</v>
      </c>
      <c r="F129" s="15"/>
      <c r="G129" s="15">
        <f>L129</f>
        <v>48708</v>
      </c>
      <c r="H129" s="14">
        <f>I129+L129</f>
        <v>48708</v>
      </c>
      <c r="I129" s="14"/>
      <c r="J129" s="14"/>
      <c r="K129" s="14"/>
      <c r="L129" s="14">
        <f>O129</f>
        <v>48708</v>
      </c>
      <c r="M129" s="10"/>
      <c r="N129" s="10"/>
      <c r="O129" s="14">
        <v>48708</v>
      </c>
    </row>
    <row r="130" spans="1:15" ht="12.75">
      <c r="A130" s="55"/>
      <c r="B130" s="8" t="s">
        <v>24</v>
      </c>
      <c r="C130" s="10"/>
      <c r="D130" s="10"/>
      <c r="E130" s="15"/>
      <c r="F130" s="15"/>
      <c r="G130" s="15"/>
      <c r="H130" s="14"/>
      <c r="I130" s="14"/>
      <c r="J130" s="14"/>
      <c r="K130" s="14"/>
      <c r="L130" s="14"/>
      <c r="M130" s="10"/>
      <c r="N130" s="10"/>
      <c r="O130" s="14"/>
    </row>
    <row r="131" spans="1:15" ht="12.75">
      <c r="A131" s="55"/>
      <c r="B131" s="8" t="s">
        <v>25</v>
      </c>
      <c r="C131" s="10"/>
      <c r="D131" s="10"/>
      <c r="E131" s="15"/>
      <c r="F131" s="15"/>
      <c r="G131" s="15"/>
      <c r="H131" s="14"/>
      <c r="I131" s="14"/>
      <c r="J131" s="10"/>
      <c r="K131" s="14"/>
      <c r="L131" s="14"/>
      <c r="M131" s="10"/>
      <c r="N131" s="10"/>
      <c r="O131" s="14"/>
    </row>
    <row r="132" spans="1:15" ht="9" customHeight="1">
      <c r="A132" s="56"/>
      <c r="B132" s="26" t="s">
        <v>26</v>
      </c>
      <c r="C132" s="41"/>
      <c r="D132" s="41"/>
      <c r="E132" s="42"/>
      <c r="F132" s="42"/>
      <c r="G132" s="42"/>
      <c r="H132" s="41"/>
      <c r="I132" s="41"/>
      <c r="J132" s="41"/>
      <c r="K132" s="41"/>
      <c r="L132" s="41"/>
      <c r="M132" s="41"/>
      <c r="N132" s="41"/>
      <c r="O132" s="41"/>
    </row>
    <row r="133" spans="1:15" ht="12.75">
      <c r="A133" s="54" t="s">
        <v>78</v>
      </c>
      <c r="B133" s="8" t="s">
        <v>21</v>
      </c>
      <c r="C133" s="57" t="s">
        <v>64</v>
      </c>
      <c r="D133" s="58"/>
      <c r="E133" s="59" t="s">
        <v>63</v>
      </c>
      <c r="F133" s="60"/>
      <c r="G133" s="60"/>
      <c r="H133" s="60"/>
      <c r="I133" s="60"/>
      <c r="J133" s="60"/>
      <c r="K133" s="60"/>
      <c r="L133" s="60"/>
      <c r="M133" s="60"/>
      <c r="N133" s="60"/>
      <c r="O133" s="61"/>
    </row>
    <row r="134" spans="1:15" ht="12.75">
      <c r="A134" s="55"/>
      <c r="B134" s="8" t="s">
        <v>22</v>
      </c>
      <c r="C134" s="19"/>
      <c r="D134" s="20"/>
      <c r="E134" s="21">
        <f>E135</f>
        <v>60690</v>
      </c>
      <c r="F134" s="21"/>
      <c r="G134" s="21">
        <f>G135</f>
        <v>60690</v>
      </c>
      <c r="H134" s="21">
        <f>H135</f>
        <v>60690</v>
      </c>
      <c r="I134" s="21"/>
      <c r="J134" s="21"/>
      <c r="K134" s="21"/>
      <c r="L134" s="21">
        <f>L135</f>
        <v>60690</v>
      </c>
      <c r="M134" s="21"/>
      <c r="N134" s="21"/>
      <c r="O134" s="21">
        <f>O135</f>
        <v>60690</v>
      </c>
    </row>
    <row r="135" spans="1:15" ht="12.75">
      <c r="A135" s="55"/>
      <c r="B135" s="8" t="s">
        <v>23</v>
      </c>
      <c r="C135" s="10"/>
      <c r="D135" s="10"/>
      <c r="E135" s="15">
        <f>F135+G135</f>
        <v>60690</v>
      </c>
      <c r="F135" s="15"/>
      <c r="G135" s="15">
        <f>L135</f>
        <v>60690</v>
      </c>
      <c r="H135" s="14">
        <f>I135+L135</f>
        <v>60690</v>
      </c>
      <c r="I135" s="14"/>
      <c r="J135" s="14"/>
      <c r="K135" s="14"/>
      <c r="L135" s="14">
        <f>O135</f>
        <v>60690</v>
      </c>
      <c r="M135" s="10"/>
      <c r="N135" s="10"/>
      <c r="O135" s="14">
        <v>60690</v>
      </c>
    </row>
    <row r="136" spans="1:15" ht="10.5" customHeight="1">
      <c r="A136" s="55"/>
      <c r="B136" s="8" t="s">
        <v>24</v>
      </c>
      <c r="C136" s="10"/>
      <c r="D136" s="10"/>
      <c r="E136" s="15"/>
      <c r="F136" s="15"/>
      <c r="G136" s="15"/>
      <c r="H136" s="14"/>
      <c r="I136" s="14"/>
      <c r="J136" s="14"/>
      <c r="K136" s="14"/>
      <c r="L136" s="14"/>
      <c r="M136" s="10"/>
      <c r="N136" s="10"/>
      <c r="O136" s="14"/>
    </row>
    <row r="137" spans="1:15" ht="10.5" customHeight="1">
      <c r="A137" s="55"/>
      <c r="B137" s="8" t="s">
        <v>25</v>
      </c>
      <c r="C137" s="10"/>
      <c r="D137" s="10"/>
      <c r="E137" s="15"/>
      <c r="F137" s="15"/>
      <c r="G137" s="15"/>
      <c r="H137" s="14"/>
      <c r="I137" s="14"/>
      <c r="J137" s="10"/>
      <c r="K137" s="14"/>
      <c r="L137" s="14"/>
      <c r="M137" s="10"/>
      <c r="N137" s="10"/>
      <c r="O137" s="14"/>
    </row>
    <row r="138" spans="1:15" ht="10.5" customHeight="1">
      <c r="A138" s="56"/>
      <c r="B138" s="26" t="s">
        <v>26</v>
      </c>
      <c r="C138" s="41"/>
      <c r="D138" s="41"/>
      <c r="E138" s="42"/>
      <c r="F138" s="42"/>
      <c r="G138" s="42"/>
      <c r="H138" s="41"/>
      <c r="I138" s="41"/>
      <c r="J138" s="41"/>
      <c r="K138" s="41"/>
      <c r="L138" s="41"/>
      <c r="M138" s="41"/>
      <c r="N138" s="41"/>
      <c r="O138" s="41"/>
    </row>
    <row r="139" spans="1:15" ht="12.75">
      <c r="A139" s="31"/>
      <c r="B139" s="37"/>
      <c r="C139" s="38"/>
      <c r="D139" s="38"/>
      <c r="E139" s="39"/>
      <c r="F139" s="39"/>
      <c r="G139" s="39"/>
      <c r="H139" s="38"/>
      <c r="I139" s="38"/>
      <c r="J139" s="38"/>
      <c r="K139" s="38"/>
      <c r="L139" s="38"/>
      <c r="M139" s="38"/>
      <c r="N139" s="38"/>
      <c r="O139" s="38"/>
    </row>
    <row r="140" spans="2:15" ht="12.75">
      <c r="B140" s="87" t="s">
        <v>65</v>
      </c>
      <c r="C140" s="88"/>
      <c r="D140" s="89"/>
      <c r="E140" s="43">
        <f>E123+E107</f>
        <v>347364</v>
      </c>
      <c r="F140" s="43">
        <f>F123+F107</f>
        <v>108433</v>
      </c>
      <c r="G140" s="43">
        <f>G123+G107</f>
        <v>238931</v>
      </c>
      <c r="H140" s="43">
        <f>H123+H107</f>
        <v>347364</v>
      </c>
      <c r="I140" s="43">
        <f>I123+I107</f>
        <v>108433</v>
      </c>
      <c r="J140" s="43"/>
      <c r="K140" s="43">
        <f>K123+K107</f>
        <v>108433</v>
      </c>
      <c r="L140" s="43">
        <f>L123+L107</f>
        <v>238931</v>
      </c>
      <c r="M140" s="43"/>
      <c r="N140" s="43"/>
      <c r="O140" s="43">
        <f>O123+O107</f>
        <v>238931</v>
      </c>
    </row>
    <row r="141" ht="6" customHeight="1" thickBot="1"/>
    <row r="142" spans="2:15" ht="15" customHeight="1" thickBot="1" thickTop="1">
      <c r="B142" s="83" t="s">
        <v>66</v>
      </c>
      <c r="C142" s="84"/>
      <c r="D142" s="85">
        <f>E140+E93</f>
        <v>172598734</v>
      </c>
      <c r="E142" s="86"/>
      <c r="F142" s="44">
        <f aca="true" t="shared" si="9" ref="F142:O142">F140+F93</f>
        <v>75335729</v>
      </c>
      <c r="G142" s="44">
        <f t="shared" si="9"/>
        <v>97038931</v>
      </c>
      <c r="H142" s="44">
        <f t="shared" si="9"/>
        <v>37256099</v>
      </c>
      <c r="I142" s="44">
        <f t="shared" si="9"/>
        <v>17917168</v>
      </c>
      <c r="J142" s="44">
        <f t="shared" si="9"/>
        <v>7500000</v>
      </c>
      <c r="K142" s="44">
        <f t="shared" si="9"/>
        <v>10417168</v>
      </c>
      <c r="L142" s="44">
        <f t="shared" si="9"/>
        <v>19338931</v>
      </c>
      <c r="M142" s="44">
        <f t="shared" si="9"/>
        <v>0</v>
      </c>
      <c r="N142" s="44">
        <f t="shared" si="9"/>
        <v>0</v>
      </c>
      <c r="O142" s="44">
        <f t="shared" si="9"/>
        <v>19338931</v>
      </c>
    </row>
    <row r="143" ht="7.5" customHeight="1" thickTop="1"/>
    <row r="144" spans="1:15" ht="12.75" customHeight="1">
      <c r="A144" s="62" t="s">
        <v>68</v>
      </c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</row>
  </sheetData>
  <mergeCells count="87">
    <mergeCell ref="C81:D81"/>
    <mergeCell ref="A124:A126"/>
    <mergeCell ref="C124:O124"/>
    <mergeCell ref="C125:O125"/>
    <mergeCell ref="E111:O111"/>
    <mergeCell ref="A117:A122"/>
    <mergeCell ref="E87:N87"/>
    <mergeCell ref="A133:A138"/>
    <mergeCell ref="C133:D133"/>
    <mergeCell ref="E133:O133"/>
    <mergeCell ref="A108:A110"/>
    <mergeCell ref="C108:O108"/>
    <mergeCell ref="C109:O109"/>
    <mergeCell ref="C117:D117"/>
    <mergeCell ref="E117:O117"/>
    <mergeCell ref="A111:A116"/>
    <mergeCell ref="C87:D87"/>
    <mergeCell ref="B107:D107"/>
    <mergeCell ref="B123:D123"/>
    <mergeCell ref="B140:D140"/>
    <mergeCell ref="C111:D111"/>
    <mergeCell ref="C75:D75"/>
    <mergeCell ref="A62:A67"/>
    <mergeCell ref="A93:D93"/>
    <mergeCell ref="A87:A92"/>
    <mergeCell ref="A75:A80"/>
    <mergeCell ref="B71:D71"/>
    <mergeCell ref="C72:O72"/>
    <mergeCell ref="C73:O73"/>
    <mergeCell ref="G5:G9"/>
    <mergeCell ref="L7:O7"/>
    <mergeCell ref="I8:I9"/>
    <mergeCell ref="C30:O30"/>
    <mergeCell ref="C31:O31"/>
    <mergeCell ref="C15:D15"/>
    <mergeCell ref="C12:O12"/>
    <mergeCell ref="C13:O13"/>
    <mergeCell ref="H4:O4"/>
    <mergeCell ref="F5:F9"/>
    <mergeCell ref="C11:D11"/>
    <mergeCell ref="B29:D29"/>
    <mergeCell ref="I6:O6"/>
    <mergeCell ref="M8:O8"/>
    <mergeCell ref="J8:K8"/>
    <mergeCell ref="L8:L9"/>
    <mergeCell ref="E45:O45"/>
    <mergeCell ref="A33:A38"/>
    <mergeCell ref="C45:D45"/>
    <mergeCell ref="A39:A44"/>
    <mergeCell ref="C39:D39"/>
    <mergeCell ref="E39:O39"/>
    <mergeCell ref="A30:A32"/>
    <mergeCell ref="C4:C9"/>
    <mergeCell ref="D4:D9"/>
    <mergeCell ref="E4:E9"/>
    <mergeCell ref="A12:A20"/>
    <mergeCell ref="E15:O15"/>
    <mergeCell ref="A4:A9"/>
    <mergeCell ref="B4:B9"/>
    <mergeCell ref="H5:O5"/>
    <mergeCell ref="H6:H9"/>
    <mergeCell ref="B52:D52"/>
    <mergeCell ref="C53:O53"/>
    <mergeCell ref="C54:O54"/>
    <mergeCell ref="L1:O1"/>
    <mergeCell ref="I7:K7"/>
    <mergeCell ref="F4:G4"/>
    <mergeCell ref="A2:O2"/>
    <mergeCell ref="A45:A50"/>
    <mergeCell ref="C33:D33"/>
    <mergeCell ref="E33:O33"/>
    <mergeCell ref="E56:O56"/>
    <mergeCell ref="A53:A55"/>
    <mergeCell ref="A81:A86"/>
    <mergeCell ref="A56:A61"/>
    <mergeCell ref="E75:O75"/>
    <mergeCell ref="E81:O81"/>
    <mergeCell ref="C56:D56"/>
    <mergeCell ref="A72:A74"/>
    <mergeCell ref="E62:O62"/>
    <mergeCell ref="C62:D62"/>
    <mergeCell ref="A127:A132"/>
    <mergeCell ref="C127:D127"/>
    <mergeCell ref="E127:O127"/>
    <mergeCell ref="A144:O144"/>
    <mergeCell ref="B142:C142"/>
    <mergeCell ref="D142:E142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2008-06-10T13:01:02Z</cp:lastPrinted>
  <dcterms:created xsi:type="dcterms:W3CDTF">2002-11-07T10:43:12Z</dcterms:created>
  <dcterms:modified xsi:type="dcterms:W3CDTF">2008-06-10T13:03:00Z</dcterms:modified>
  <cp:category/>
  <cp:version/>
  <cp:contentType/>
  <cp:contentStatus/>
</cp:coreProperties>
</file>