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<sst xmlns="http://schemas.openxmlformats.org/spreadsheetml/2006/main" count="209" uniqueCount="88">
  <si>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</si>
  <si>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</si>
  <si>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</si>
  <si>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</si>
  <si>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</si>
  <si>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</si>
  <si>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2008 r.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</si>
  <si>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</si>
  <si>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</si>
  <si>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</si>
  <si>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</si>
  <si>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</si>
  <si>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</si>
  <si>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</si>
  <si>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</si>
  <si>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</si>
  <si>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</si>
  <si>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</si>
  <si>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</si>
  <si>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</si>
  <si>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</si>
  <si>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</si>
  <si>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</si>
  <si>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</si>
  <si>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2009 r.</t>
  </si>
  <si>
    <t>2010r.</t>
  </si>
  <si>
    <t>2011 r</t>
  </si>
  <si>
    <t>2.1</t>
  </si>
  <si>
    <t>2.2</t>
  </si>
  <si>
    <t>Wydatki razem (10+11)</t>
  </si>
  <si>
    <t>Wydatki razem (13+14+15)</t>
  </si>
  <si>
    <t>Regionalny Program Operacyjny Województwa Mazowieckiego  2007-20013</t>
  </si>
  <si>
    <t>IV. Inwestycje w ochronie środowiska</t>
  </si>
  <si>
    <t>Program gospodarki wodno-ściekowej gminy Lesznowola</t>
  </si>
  <si>
    <t>III. Regionalny system transportowy</t>
  </si>
  <si>
    <t>Lesznowola - Projekt i  budowa ul. Końcowej (od ul.Słonecznej do Leśnej  w Magdalence)</t>
  </si>
  <si>
    <t>2.3</t>
  </si>
  <si>
    <t>2.4</t>
  </si>
  <si>
    <t>2.5</t>
  </si>
  <si>
    <t xml:space="preserve">Łazy II - Projekt i budowa ul. Projektowanej, Małej, Środkowej i Skrajnej </t>
  </si>
  <si>
    <t>Mysiadło - Projekt i budowa ul. Kwiatowej  z odwodnieniem</t>
  </si>
  <si>
    <t>Warszawianka - Projekt i budowa ul. Brzozowej</t>
  </si>
  <si>
    <t>3.1</t>
  </si>
  <si>
    <t>VI. Wykorzystanie walorów naturalnych i kulturowych dla rozwoju turystyki i rekreacji</t>
  </si>
  <si>
    <t>3.2</t>
  </si>
  <si>
    <t>Łazy - projekt i budowa boiska szkolnego</t>
  </si>
  <si>
    <t>Mroków  - projekt i budowa boiska szkolnego</t>
  </si>
  <si>
    <t>Łazy II- Projekt, przebudowa i nadbudowa budynku świetlicy z przeznaczeniem na cele kulturalne</t>
  </si>
  <si>
    <t>3.3</t>
  </si>
  <si>
    <t>4.1</t>
  </si>
  <si>
    <t>4.2</t>
  </si>
  <si>
    <t>VII. Tworzenie i poprawa warunków dla rozwoju kapitału ludzkiego</t>
  </si>
  <si>
    <t>010; 01010</t>
  </si>
  <si>
    <t>600; 60016</t>
  </si>
  <si>
    <t>Mysiadło- Projekt i budowa szkoły</t>
  </si>
  <si>
    <t xml:space="preserve">Klasyfikacja (dział, rozdział)
</t>
  </si>
  <si>
    <t>Środki
z budżetu krajowego  &amp; 6059</t>
  </si>
  <si>
    <t>Środki
z budżetu UE                 &amp; 6058</t>
  </si>
  <si>
    <t>700; 70005</t>
  </si>
  <si>
    <t>750, 75023</t>
  </si>
  <si>
    <t>921; 92109</t>
  </si>
  <si>
    <t>4.3</t>
  </si>
  <si>
    <t>4.4</t>
  </si>
  <si>
    <t>801; 80101</t>
  </si>
  <si>
    <t>Razem wydatki majątkowe</t>
  </si>
  <si>
    <t>5.1</t>
  </si>
  <si>
    <t>5.2</t>
  </si>
  <si>
    <t>6.1</t>
  </si>
  <si>
    <t xml:space="preserve"> Program Operacyjny Kapitał Ludzki</t>
  </si>
  <si>
    <t>V. Dobre rządzenie</t>
  </si>
  <si>
    <t>750; 75023</t>
  </si>
  <si>
    <t>801; 80110</t>
  </si>
  <si>
    <t>"Szkoła marzeń"</t>
  </si>
  <si>
    <t>Incjatywa wspólnotowa</t>
  </si>
  <si>
    <t>Dążenie do zmniejszenia dyskryminacji na rynku pracy osób z autyzmem - EQUAL</t>
  </si>
  <si>
    <t>852; 85295</t>
  </si>
  <si>
    <t xml:space="preserve">Razem wydatki bieżące </t>
  </si>
  <si>
    <t>OGÓŁEM</t>
  </si>
  <si>
    <t xml:space="preserve">Wydatki bieżące </t>
  </si>
  <si>
    <t xml:space="preserve">       Poz. 5.2 - W latach 2006-2007 gmina otrzymała dotację z Funduszu Centrum Edukacji Obywatelskiej. Zgodnie z umową wydatki ze środków budżetu są kontynuacją programu.</t>
  </si>
  <si>
    <t>Wydatki razem (9+12)</t>
  </si>
  <si>
    <t>Język obcy szansą na zwiekszenie kwalifikacji pracowników instytucji samorządowych w Gminie Lesznowola</t>
  </si>
  <si>
    <t>Wydatki* na programy i projekty realizowane ze środków pochodzących z funduszy strukturalnych i Funduszu Spójności - po zmianach</t>
  </si>
  <si>
    <t>Lesznowola - Projekt i rozbudowa Zespołu Szkół Publicznych wraz z zapleczem sportowym</t>
  </si>
  <si>
    <t xml:space="preserve">Projekt i nadbudowa wraz z przebudową budynku Urzędu Gminy w Lesznowoli </t>
  </si>
  <si>
    <t xml:space="preserve">Zamienie - Projekt i adaptacja na przedszkole pomieszczeń uslugowych na parterze istniejącego  budynku </t>
  </si>
  <si>
    <t>Łazy - Projekt i budowa ul. Polnej i Grażyny</t>
  </si>
  <si>
    <r>
      <t xml:space="preserve">                                                                       Załącznik Nr 3</t>
    </r>
    <r>
      <rPr>
        <b/>
        <sz val="10"/>
        <rFont val="Arial CE"/>
        <family val="2"/>
      </rPr>
      <t xml:space="preserve">                                       do  Uchwały  218/XVI/2008                                              Rady Gminy Lesznowola                                                                                        z dnia   30 kwietnia 2008r.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</si>
</sst>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4" fillId="0" borderId="6" xfId="17" applyFont="1" applyBorder="1">
      <alignment/>
      <protection/>
    </xf>
    <xf numFmtId="0" fontId="8" fillId="0" borderId="2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0" fontId="8" fillId="0" borderId="9" xfId="17" applyFont="1" applyBorder="1">
      <alignment/>
      <protection/>
    </xf>
    <xf numFmtId="0" fontId="8" fillId="0" borderId="10" xfId="17" applyFont="1" applyBorder="1" applyAlignment="1">
      <alignment horizontal="center" vertical="center"/>
      <protection/>
    </xf>
    <xf numFmtId="0" fontId="8" fillId="0" borderId="10" xfId="17" applyFont="1" applyBorder="1">
      <alignment/>
      <protection/>
    </xf>
    <xf numFmtId="0" fontId="4" fillId="0" borderId="10" xfId="17" applyFont="1" applyBorder="1" applyAlignment="1">
      <alignment/>
      <protection/>
    </xf>
    <xf numFmtId="0" fontId="4" fillId="0" borderId="10" xfId="17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8" fillId="0" borderId="11" xfId="17" applyFont="1" applyBorder="1">
      <alignment/>
      <protection/>
    </xf>
    <xf numFmtId="0" fontId="4" fillId="0" borderId="11" xfId="17" applyFont="1" applyBorder="1" applyAlignment="1">
      <alignment/>
      <protection/>
    </xf>
    <xf numFmtId="0" fontId="4" fillId="0" borderId="11" xfId="17" applyFont="1" applyBorder="1">
      <alignment/>
      <protection/>
    </xf>
    <xf numFmtId="3" fontId="4" fillId="0" borderId="0" xfId="17" applyNumberFormat="1" applyFont="1" applyBorder="1">
      <alignment/>
      <protection/>
    </xf>
    <xf numFmtId="0" fontId="4" fillId="0" borderId="9" xfId="17" applyFont="1" applyBorder="1" applyAlignment="1">
      <alignment/>
      <protection/>
    </xf>
    <xf numFmtId="0" fontId="4" fillId="0" borderId="9" xfId="17" applyFont="1" applyBorder="1">
      <alignment/>
      <protection/>
    </xf>
    <xf numFmtId="3" fontId="1" fillId="0" borderId="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8" fillId="0" borderId="14" xfId="17" applyFont="1" applyBorder="1" applyAlignment="1">
      <alignment horizontal="center" vertical="center"/>
      <protection/>
    </xf>
    <xf numFmtId="0" fontId="8" fillId="0" borderId="14" xfId="17" applyFont="1" applyBorder="1">
      <alignment/>
      <protection/>
    </xf>
    <xf numFmtId="0" fontId="4" fillId="0" borderId="14" xfId="17" applyFont="1" applyBorder="1" applyAlignment="1">
      <alignment/>
      <protection/>
    </xf>
    <xf numFmtId="0" fontId="4" fillId="0" borderId="14" xfId="17" applyFont="1" applyBorder="1">
      <alignment/>
      <protection/>
    </xf>
    <xf numFmtId="3" fontId="1" fillId="0" borderId="15" xfId="0" applyNumberFormat="1" applyFont="1" applyBorder="1" applyAlignment="1">
      <alignment vertical="center"/>
    </xf>
    <xf numFmtId="0" fontId="5" fillId="0" borderId="16" xfId="17" applyFont="1" applyBorder="1">
      <alignment/>
      <protection/>
    </xf>
    <xf numFmtId="0" fontId="5" fillId="0" borderId="17" xfId="17" applyFont="1" applyBorder="1">
      <alignment/>
      <protection/>
    </xf>
    <xf numFmtId="0" fontId="8" fillId="0" borderId="9" xfId="17" applyFont="1" applyBorder="1" applyAlignment="1">
      <alignment horizontal="center" vertical="center"/>
      <protection/>
    </xf>
    <xf numFmtId="0" fontId="8" fillId="0" borderId="18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19" xfId="17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5" fillId="0" borderId="21" xfId="17" applyFont="1" applyBorder="1">
      <alignment/>
      <protection/>
    </xf>
    <xf numFmtId="0" fontId="5" fillId="0" borderId="24" xfId="17" applyFont="1" applyBorder="1">
      <alignment/>
      <protection/>
    </xf>
    <xf numFmtId="0" fontId="5" fillId="0" borderId="11" xfId="17" applyFont="1" applyBorder="1">
      <alignment/>
      <protection/>
    </xf>
    <xf numFmtId="0" fontId="5" fillId="0" borderId="25" xfId="17" applyFont="1" applyBorder="1">
      <alignment/>
      <protection/>
    </xf>
    <xf numFmtId="0" fontId="10" fillId="0" borderId="10" xfId="0" applyFont="1" applyBorder="1" applyAlignment="1">
      <alignment horizontal="center" vertical="center" wrapText="1"/>
    </xf>
    <xf numFmtId="0" fontId="2" fillId="0" borderId="24" xfId="17" applyFont="1" applyBorder="1" applyAlignment="1">
      <alignment horizontal="left"/>
      <protection/>
    </xf>
    <xf numFmtId="0" fontId="2" fillId="0" borderId="11" xfId="17" applyFont="1" applyBorder="1" applyAlignment="1">
      <alignment horizontal="left"/>
      <protection/>
    </xf>
    <xf numFmtId="0" fontId="2" fillId="0" borderId="25" xfId="17" applyFont="1" applyBorder="1" applyAlignment="1">
      <alignment horizontal="left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/>
      <protection/>
    </xf>
    <xf numFmtId="0" fontId="5" fillId="0" borderId="16" xfId="17" applyFont="1" applyBorder="1" applyAlignment="1">
      <alignment horizontal="center"/>
      <protection/>
    </xf>
    <xf numFmtId="0" fontId="5" fillId="0" borderId="21" xfId="17" applyFont="1" applyBorder="1" applyAlignment="1">
      <alignment horizontal="center"/>
      <protection/>
    </xf>
    <xf numFmtId="0" fontId="11" fillId="0" borderId="0" xfId="0" applyFont="1" applyAlignment="1">
      <alignment vertical="center" wrapText="1"/>
    </xf>
    <xf numFmtId="0" fontId="2" fillId="0" borderId="0" xfId="17" applyFont="1" applyAlignment="1">
      <alignment horizontal="center"/>
      <protection/>
    </xf>
    <xf numFmtId="0" fontId="8" fillId="0" borderId="3" xfId="17" applyFont="1" applyBorder="1" applyAlignment="1">
      <alignment horizontal="center"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13" fillId="0" borderId="0" xfId="0" applyFont="1" applyAlignment="1">
      <alignment vertical="center" wrapText="1"/>
    </xf>
    <xf numFmtId="0" fontId="8" fillId="0" borderId="26" xfId="17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workbookViewId="0" topLeftCell="B103">
      <selection activeCell="F117" sqref="F117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9.25390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375" style="1" customWidth="1"/>
    <col min="15" max="15" width="10.25390625" style="1" customWidth="1"/>
    <col min="16" max="16384" width="9.125" style="1" customWidth="1"/>
  </cols>
  <sheetData>
    <row r="1" spans="12:15" ht="69" customHeight="1">
      <c r="L1" s="86" t="s">
        <v>87</v>
      </c>
      <c r="M1" s="86"/>
      <c r="N1" s="86"/>
      <c r="O1" s="86"/>
    </row>
    <row r="2" spans="1:15" ht="24" customHeight="1">
      <c r="A2" s="87" t="s">
        <v>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83" t="s">
        <v>0</v>
      </c>
      <c r="B4" s="83" t="s">
        <v>1</v>
      </c>
      <c r="C4" s="80" t="s">
        <v>2</v>
      </c>
      <c r="D4" s="80" t="s">
        <v>55</v>
      </c>
      <c r="E4" s="80" t="s">
        <v>3</v>
      </c>
      <c r="F4" s="83" t="s">
        <v>4</v>
      </c>
      <c r="G4" s="83"/>
      <c r="H4" s="83" t="s">
        <v>5</v>
      </c>
      <c r="I4" s="83"/>
      <c r="J4" s="83"/>
      <c r="K4" s="83"/>
      <c r="L4" s="83"/>
      <c r="M4" s="83"/>
      <c r="N4" s="83"/>
      <c r="O4" s="83"/>
    </row>
    <row r="5" spans="1:15" ht="12.75">
      <c r="A5" s="83"/>
      <c r="B5" s="83"/>
      <c r="C5" s="80"/>
      <c r="D5" s="80"/>
      <c r="E5" s="80"/>
      <c r="F5" s="80" t="s">
        <v>56</v>
      </c>
      <c r="G5" s="80" t="s">
        <v>57</v>
      </c>
      <c r="H5" s="83" t="s">
        <v>6</v>
      </c>
      <c r="I5" s="83"/>
      <c r="J5" s="83"/>
      <c r="K5" s="83"/>
      <c r="L5" s="83"/>
      <c r="M5" s="83"/>
      <c r="N5" s="83"/>
      <c r="O5" s="83"/>
    </row>
    <row r="6" spans="1:15" ht="12.75">
      <c r="A6" s="83"/>
      <c r="B6" s="83"/>
      <c r="C6" s="80"/>
      <c r="D6" s="80"/>
      <c r="E6" s="80"/>
      <c r="F6" s="80"/>
      <c r="G6" s="80"/>
      <c r="H6" s="80" t="s">
        <v>80</v>
      </c>
      <c r="I6" s="83" t="s">
        <v>7</v>
      </c>
      <c r="J6" s="83"/>
      <c r="K6" s="83"/>
      <c r="L6" s="83"/>
      <c r="M6" s="83"/>
      <c r="N6" s="83"/>
      <c r="O6" s="83"/>
    </row>
    <row r="7" spans="1:15" s="2" customFormat="1" ht="12.75">
      <c r="A7" s="83"/>
      <c r="B7" s="83"/>
      <c r="C7" s="80"/>
      <c r="D7" s="80"/>
      <c r="E7" s="80"/>
      <c r="F7" s="80"/>
      <c r="G7" s="80"/>
      <c r="H7" s="80"/>
      <c r="I7" s="83" t="s">
        <v>8</v>
      </c>
      <c r="J7" s="83"/>
      <c r="K7" s="83"/>
      <c r="L7" s="83" t="s">
        <v>9</v>
      </c>
      <c r="M7" s="83"/>
      <c r="N7" s="83"/>
      <c r="O7" s="83"/>
    </row>
    <row r="8" spans="1:15" ht="12.75">
      <c r="A8" s="83"/>
      <c r="B8" s="83"/>
      <c r="C8" s="80"/>
      <c r="D8" s="80"/>
      <c r="E8" s="80"/>
      <c r="F8" s="80"/>
      <c r="G8" s="80"/>
      <c r="H8" s="80"/>
      <c r="I8" s="80" t="s">
        <v>29</v>
      </c>
      <c r="J8" s="83" t="s">
        <v>10</v>
      </c>
      <c r="K8" s="83"/>
      <c r="L8" s="80" t="s">
        <v>30</v>
      </c>
      <c r="M8" s="80" t="s">
        <v>10</v>
      </c>
      <c r="N8" s="80"/>
      <c r="O8" s="80"/>
    </row>
    <row r="9" spans="1:15" ht="78.75">
      <c r="A9" s="83"/>
      <c r="B9" s="83"/>
      <c r="C9" s="80"/>
      <c r="D9" s="80"/>
      <c r="E9" s="80"/>
      <c r="F9" s="80"/>
      <c r="G9" s="80"/>
      <c r="H9" s="80"/>
      <c r="I9" s="80"/>
      <c r="J9" s="4" t="s">
        <v>11</v>
      </c>
      <c r="K9" s="4" t="s">
        <v>12</v>
      </c>
      <c r="L9" s="80"/>
      <c r="M9" s="4" t="s">
        <v>13</v>
      </c>
      <c r="N9" s="4" t="s">
        <v>11</v>
      </c>
      <c r="O9" s="4" t="s">
        <v>14</v>
      </c>
    </row>
    <row r="10" spans="1:15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2.75">
      <c r="A11" s="6">
        <v>1</v>
      </c>
      <c r="B11" s="7" t="s">
        <v>15</v>
      </c>
      <c r="C11" s="84" t="s">
        <v>16</v>
      </c>
      <c r="D11" s="85"/>
      <c r="E11" s="18">
        <f>E16</f>
        <v>107837148</v>
      </c>
      <c r="F11" s="18">
        <f aca="true" t="shared" si="0" ref="F11:O11">F16</f>
        <v>41837148</v>
      </c>
      <c r="G11" s="18">
        <f t="shared" si="0"/>
        <v>66000000</v>
      </c>
      <c r="H11" s="18">
        <f t="shared" si="0"/>
        <v>37305543</v>
      </c>
      <c r="I11" s="18">
        <f t="shared" si="0"/>
        <v>11305543</v>
      </c>
      <c r="J11" s="18">
        <f t="shared" si="0"/>
        <v>7500000</v>
      </c>
      <c r="K11" s="18">
        <f t="shared" si="0"/>
        <v>3805543</v>
      </c>
      <c r="L11" s="18">
        <f t="shared" si="0"/>
        <v>26000000</v>
      </c>
      <c r="M11" s="18"/>
      <c r="N11" s="18"/>
      <c r="O11" s="18">
        <f t="shared" si="0"/>
        <v>26000000</v>
      </c>
    </row>
    <row r="12" spans="1:15" ht="12.75">
      <c r="A12" s="88" t="s">
        <v>17</v>
      </c>
      <c r="B12" s="8" t="s">
        <v>18</v>
      </c>
      <c r="C12" s="60" t="s">
        <v>31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 ht="12.75">
      <c r="A13" s="88"/>
      <c r="B13" s="8" t="s">
        <v>19</v>
      </c>
      <c r="C13" s="60" t="s">
        <v>32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</row>
    <row r="14" spans="1:15" ht="12.75">
      <c r="A14" s="88"/>
      <c r="B14" s="8" t="s">
        <v>20</v>
      </c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spans="1:15" ht="12.75">
      <c r="A15" s="88"/>
      <c r="B15" s="8" t="s">
        <v>21</v>
      </c>
      <c r="C15" s="90" t="s">
        <v>52</v>
      </c>
      <c r="D15" s="91"/>
      <c r="E15" s="60" t="s">
        <v>33</v>
      </c>
      <c r="F15" s="61"/>
      <c r="G15" s="61"/>
      <c r="H15" s="61"/>
      <c r="I15" s="61"/>
      <c r="J15" s="61"/>
      <c r="K15" s="61"/>
      <c r="L15" s="61"/>
      <c r="M15" s="61"/>
      <c r="N15" s="61"/>
      <c r="O15" s="62"/>
    </row>
    <row r="16" spans="1:15" ht="12.75">
      <c r="A16" s="88"/>
      <c r="B16" s="8" t="s">
        <v>22</v>
      </c>
      <c r="C16" s="9"/>
      <c r="D16" s="35"/>
      <c r="E16" s="17">
        <f>F16+G16</f>
        <v>107837148</v>
      </c>
      <c r="F16" s="17">
        <v>41837148</v>
      </c>
      <c r="G16" s="17">
        <v>66000000</v>
      </c>
      <c r="H16" s="17">
        <f>SUM(H17:H19)</f>
        <v>37305543</v>
      </c>
      <c r="I16" s="17">
        <f aca="true" t="shared" si="1" ref="I16:O16">SUM(I17:I19)</f>
        <v>11305543</v>
      </c>
      <c r="J16" s="17">
        <f t="shared" si="1"/>
        <v>7500000</v>
      </c>
      <c r="K16" s="17">
        <f t="shared" si="1"/>
        <v>3805543</v>
      </c>
      <c r="L16" s="17">
        <f t="shared" si="1"/>
        <v>26000000</v>
      </c>
      <c r="M16" s="17"/>
      <c r="N16" s="17"/>
      <c r="O16" s="17">
        <f t="shared" si="1"/>
        <v>26000000</v>
      </c>
    </row>
    <row r="17" spans="1:15" ht="12.75">
      <c r="A17" s="88"/>
      <c r="B17" s="8" t="s">
        <v>23</v>
      </c>
      <c r="C17" s="10"/>
      <c r="D17" s="10"/>
      <c r="E17" s="15">
        <f>F17+G17</f>
        <v>37305543</v>
      </c>
      <c r="F17" s="15">
        <f>I17</f>
        <v>11305543</v>
      </c>
      <c r="G17" s="15">
        <f>L17</f>
        <v>26000000</v>
      </c>
      <c r="H17" s="14">
        <f>I17+L17</f>
        <v>37305543</v>
      </c>
      <c r="I17" s="14">
        <f>J17+K17</f>
        <v>11305543</v>
      </c>
      <c r="J17" s="14">
        <v>7500000</v>
      </c>
      <c r="K17" s="14">
        <v>3805543</v>
      </c>
      <c r="L17" s="14">
        <f>O17</f>
        <v>26000000</v>
      </c>
      <c r="M17" s="10"/>
      <c r="N17" s="10"/>
      <c r="O17" s="14">
        <v>26000000</v>
      </c>
    </row>
    <row r="18" spans="1:15" ht="12.75">
      <c r="A18" s="88"/>
      <c r="B18" s="8" t="s">
        <v>24</v>
      </c>
      <c r="C18" s="10"/>
      <c r="D18" s="10"/>
      <c r="E18" s="15">
        <f>F18+G18</f>
        <v>43900500</v>
      </c>
      <c r="F18" s="15">
        <v>23900500</v>
      </c>
      <c r="G18" s="15">
        <v>20000000</v>
      </c>
      <c r="H18" s="14"/>
      <c r="I18" s="14"/>
      <c r="J18" s="14"/>
      <c r="K18" s="14"/>
      <c r="L18" s="14"/>
      <c r="M18" s="10"/>
      <c r="N18" s="10"/>
      <c r="O18" s="14"/>
    </row>
    <row r="19" spans="1:15" ht="12.75">
      <c r="A19" s="88"/>
      <c r="B19" s="8" t="s">
        <v>25</v>
      </c>
      <c r="C19" s="10"/>
      <c r="D19" s="10"/>
      <c r="E19" s="15">
        <f>F19+G19</f>
        <v>24714000</v>
      </c>
      <c r="F19" s="15">
        <v>4714000</v>
      </c>
      <c r="G19" s="15">
        <v>20000000</v>
      </c>
      <c r="H19" s="14"/>
      <c r="I19" s="14"/>
      <c r="J19" s="10"/>
      <c r="K19" s="14"/>
      <c r="L19" s="14"/>
      <c r="M19" s="10"/>
      <c r="N19" s="10"/>
      <c r="O19" s="14"/>
    </row>
    <row r="20" spans="1:15" ht="12.75">
      <c r="A20" s="89"/>
      <c r="B20" s="13" t="s">
        <v>26</v>
      </c>
      <c r="C20" s="22"/>
      <c r="D20" s="22"/>
      <c r="E20" s="23"/>
      <c r="F20" s="23"/>
      <c r="G20" s="23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7"/>
      <c r="B21" s="28"/>
      <c r="C21" s="29"/>
      <c r="D21" s="29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</row>
    <row r="22" spans="1:15" ht="12.75">
      <c r="A22" s="31"/>
      <c r="B22" s="32"/>
      <c r="C22" s="33"/>
      <c r="D22" s="33"/>
      <c r="E22" s="40"/>
      <c r="F22" s="34"/>
      <c r="G22" s="34"/>
      <c r="H22" s="33"/>
      <c r="I22" s="33"/>
      <c r="J22" s="33"/>
      <c r="K22" s="33"/>
      <c r="L22" s="33"/>
      <c r="M22" s="33"/>
      <c r="N22" s="33"/>
      <c r="O22" s="33"/>
    </row>
    <row r="23" spans="1:15" ht="12.75">
      <c r="A23" s="31"/>
      <c r="B23" s="32"/>
      <c r="C23" s="33"/>
      <c r="D23" s="33"/>
      <c r="E23" s="34"/>
      <c r="F23" s="34"/>
      <c r="G23" s="34"/>
      <c r="H23" s="33"/>
      <c r="I23" s="33"/>
      <c r="J23" s="33"/>
      <c r="K23" s="33"/>
      <c r="L23" s="33"/>
      <c r="M23" s="33"/>
      <c r="N23" s="33"/>
      <c r="O23" s="33"/>
    </row>
    <row r="24" spans="1:15" ht="12.75">
      <c r="A24" s="31"/>
      <c r="B24" s="32"/>
      <c r="C24" s="33"/>
      <c r="D24" s="33"/>
      <c r="E24" s="34"/>
      <c r="F24" s="34"/>
      <c r="G24" s="34"/>
      <c r="H24" s="33"/>
      <c r="I24" s="33"/>
      <c r="J24" s="33"/>
      <c r="K24" s="33"/>
      <c r="L24" s="33"/>
      <c r="M24" s="33"/>
      <c r="N24" s="33"/>
      <c r="O24" s="33"/>
    </row>
    <row r="25" spans="1:15" ht="12.75">
      <c r="A25" s="31"/>
      <c r="B25" s="32"/>
      <c r="C25" s="33"/>
      <c r="D25" s="33"/>
      <c r="E25" s="34"/>
      <c r="F25" s="34"/>
      <c r="G25" s="34"/>
      <c r="H25" s="33"/>
      <c r="I25" s="33"/>
      <c r="J25" s="33"/>
      <c r="K25" s="33"/>
      <c r="L25" s="33"/>
      <c r="M25" s="33"/>
      <c r="N25" s="33"/>
      <c r="O25" s="33"/>
    </row>
    <row r="26" spans="1:15" ht="12.75">
      <c r="A26" s="31"/>
      <c r="B26" s="32"/>
      <c r="C26" s="33"/>
      <c r="D26" s="33"/>
      <c r="E26" s="34"/>
      <c r="F26" s="34"/>
      <c r="G26" s="34"/>
      <c r="H26" s="33"/>
      <c r="I26" s="33"/>
      <c r="J26" s="33"/>
      <c r="K26" s="33"/>
      <c r="L26" s="33"/>
      <c r="M26" s="33"/>
      <c r="N26" s="33"/>
      <c r="O26" s="33"/>
    </row>
    <row r="27" spans="1:15" ht="8.25" customHeight="1">
      <c r="A27" s="31"/>
      <c r="B27" s="32"/>
      <c r="C27" s="33"/>
      <c r="D27" s="33"/>
      <c r="E27" s="34"/>
      <c r="F27" s="34"/>
      <c r="G27" s="34"/>
      <c r="H27" s="33"/>
      <c r="I27" s="33"/>
      <c r="J27" s="33"/>
      <c r="K27" s="33"/>
      <c r="L27" s="33"/>
      <c r="M27" s="33"/>
      <c r="N27" s="33"/>
      <c r="O27" s="33"/>
    </row>
    <row r="28" spans="1:15" ht="10.5" customHeight="1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</row>
    <row r="29" spans="1:15" ht="12.75">
      <c r="A29" s="25">
        <v>2</v>
      </c>
      <c r="B29" s="55" t="s">
        <v>15</v>
      </c>
      <c r="C29" s="56"/>
      <c r="D29" s="72"/>
      <c r="E29" s="18">
        <f>E34+E40+E46+E52+E58</f>
        <v>7113324</v>
      </c>
      <c r="F29" s="18">
        <f aca="true" t="shared" si="2" ref="F29:O29">F34+F40+F46+F52+F58</f>
        <v>3663324</v>
      </c>
      <c r="G29" s="18">
        <f t="shared" si="2"/>
        <v>3450000</v>
      </c>
      <c r="H29" s="18">
        <f t="shared" si="2"/>
        <v>7003192</v>
      </c>
      <c r="I29" s="18">
        <f t="shared" si="2"/>
        <v>3553192</v>
      </c>
      <c r="J29" s="18">
        <f t="shared" si="2"/>
        <v>0</v>
      </c>
      <c r="K29" s="18">
        <f t="shared" si="2"/>
        <v>3553192</v>
      </c>
      <c r="L29" s="18">
        <f t="shared" si="2"/>
        <v>3450000</v>
      </c>
      <c r="M29" s="18">
        <f t="shared" si="2"/>
        <v>0</v>
      </c>
      <c r="N29" s="18">
        <f t="shared" si="2"/>
        <v>0</v>
      </c>
      <c r="O29" s="18">
        <f t="shared" si="2"/>
        <v>3450000</v>
      </c>
    </row>
    <row r="30" spans="1:15" ht="12.75">
      <c r="A30" s="57"/>
      <c r="B30" s="8" t="s">
        <v>18</v>
      </c>
      <c r="C30" s="60" t="s">
        <v>31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</row>
    <row r="31" spans="1:15" ht="12.75">
      <c r="A31" s="58"/>
      <c r="B31" s="8" t="s">
        <v>19</v>
      </c>
      <c r="C31" s="60" t="s">
        <v>34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</row>
    <row r="32" spans="1:15" ht="9" customHeight="1">
      <c r="A32" s="59"/>
      <c r="B32" s="8" t="s">
        <v>20</v>
      </c>
      <c r="C32" s="1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</row>
    <row r="33" spans="1:15" ht="12.75" customHeight="1">
      <c r="A33" s="58" t="s">
        <v>27</v>
      </c>
      <c r="B33" s="8" t="s">
        <v>21</v>
      </c>
      <c r="C33" s="81" t="s">
        <v>53</v>
      </c>
      <c r="D33" s="82"/>
      <c r="E33" s="66" t="s">
        <v>35</v>
      </c>
      <c r="F33" s="67"/>
      <c r="G33" s="67"/>
      <c r="H33" s="67"/>
      <c r="I33" s="67"/>
      <c r="J33" s="67"/>
      <c r="K33" s="67"/>
      <c r="L33" s="67"/>
      <c r="M33" s="67"/>
      <c r="N33" s="67"/>
      <c r="O33" s="68"/>
    </row>
    <row r="34" spans="1:15" ht="12.75">
      <c r="A34" s="58"/>
      <c r="B34" s="8" t="s">
        <v>22</v>
      </c>
      <c r="C34" s="19"/>
      <c r="D34" s="20"/>
      <c r="E34" s="21">
        <v>495250</v>
      </c>
      <c r="F34" s="21">
        <v>95250</v>
      </c>
      <c r="G34" s="21">
        <f>G35</f>
        <v>400000</v>
      </c>
      <c r="H34" s="21">
        <f>H35</f>
        <v>480000</v>
      </c>
      <c r="I34" s="21">
        <f>I35</f>
        <v>80000</v>
      </c>
      <c r="J34" s="21"/>
      <c r="K34" s="21">
        <f>K35</f>
        <v>80000</v>
      </c>
      <c r="L34" s="21">
        <f>L35</f>
        <v>400000</v>
      </c>
      <c r="M34" s="21"/>
      <c r="N34" s="21"/>
      <c r="O34" s="21">
        <f>O35</f>
        <v>400000</v>
      </c>
    </row>
    <row r="35" spans="1:15" ht="12.75">
      <c r="A35" s="58"/>
      <c r="B35" s="8" t="s">
        <v>23</v>
      </c>
      <c r="C35" s="10"/>
      <c r="D35" s="10"/>
      <c r="E35" s="15">
        <f>F35+G35</f>
        <v>480000</v>
      </c>
      <c r="F35" s="15">
        <v>80000</v>
      </c>
      <c r="G35" s="15">
        <f>L35</f>
        <v>400000</v>
      </c>
      <c r="H35" s="14">
        <f>I35+L35</f>
        <v>480000</v>
      </c>
      <c r="I35" s="14">
        <f>J35+K35</f>
        <v>80000</v>
      </c>
      <c r="J35" s="14"/>
      <c r="K35" s="14">
        <v>80000</v>
      </c>
      <c r="L35" s="14">
        <f>O35</f>
        <v>400000</v>
      </c>
      <c r="M35" s="10"/>
      <c r="N35" s="10"/>
      <c r="O35" s="14">
        <v>400000</v>
      </c>
    </row>
    <row r="36" spans="1:15" ht="9.75" customHeight="1">
      <c r="A36" s="58"/>
      <c r="B36" s="8" t="s">
        <v>24</v>
      </c>
      <c r="C36" s="10"/>
      <c r="D36" s="10"/>
      <c r="E36" s="15"/>
      <c r="F36" s="15"/>
      <c r="G36" s="15"/>
      <c r="H36" s="14"/>
      <c r="I36" s="14"/>
      <c r="J36" s="14"/>
      <c r="K36" s="14"/>
      <c r="L36" s="14"/>
      <c r="M36" s="10"/>
      <c r="N36" s="10"/>
      <c r="O36" s="14"/>
    </row>
    <row r="37" spans="1:15" ht="9.75" customHeight="1">
      <c r="A37" s="58"/>
      <c r="B37" s="8" t="s">
        <v>25</v>
      </c>
      <c r="C37" s="10"/>
      <c r="D37" s="10"/>
      <c r="E37" s="15"/>
      <c r="F37" s="15"/>
      <c r="G37" s="15"/>
      <c r="H37" s="14"/>
      <c r="I37" s="14"/>
      <c r="J37" s="10"/>
      <c r="K37" s="14"/>
      <c r="L37" s="14"/>
      <c r="M37" s="10"/>
      <c r="N37" s="10"/>
      <c r="O37" s="14"/>
    </row>
    <row r="38" spans="1:15" ht="9" customHeight="1">
      <c r="A38" s="59"/>
      <c r="B38" s="26" t="s">
        <v>26</v>
      </c>
      <c r="C38" s="10"/>
      <c r="D38" s="10"/>
      <c r="E38" s="9"/>
      <c r="F38" s="9"/>
      <c r="G38" s="9"/>
      <c r="H38" s="10"/>
      <c r="I38" s="10"/>
      <c r="J38" s="10"/>
      <c r="K38" s="10"/>
      <c r="L38" s="10"/>
      <c r="M38" s="10"/>
      <c r="N38" s="10"/>
      <c r="O38" s="10"/>
    </row>
    <row r="39" spans="1:15" ht="12.75" customHeight="1">
      <c r="A39" s="63" t="s">
        <v>28</v>
      </c>
      <c r="B39" s="24" t="s">
        <v>21</v>
      </c>
      <c r="C39" s="81" t="s">
        <v>53</v>
      </c>
      <c r="D39" s="82"/>
      <c r="E39" s="66" t="s">
        <v>39</v>
      </c>
      <c r="F39" s="67"/>
      <c r="G39" s="67"/>
      <c r="H39" s="67"/>
      <c r="I39" s="67"/>
      <c r="J39" s="67"/>
      <c r="K39" s="67"/>
      <c r="L39" s="67"/>
      <c r="M39" s="67"/>
      <c r="N39" s="67"/>
      <c r="O39" s="68"/>
    </row>
    <row r="40" spans="1:15" ht="12.75">
      <c r="A40" s="58"/>
      <c r="B40" s="8" t="s">
        <v>22</v>
      </c>
      <c r="C40" s="19"/>
      <c r="D40" s="20"/>
      <c r="E40" s="21">
        <f>F40+G40</f>
        <v>1464642</v>
      </c>
      <c r="F40" s="21">
        <v>914642</v>
      </c>
      <c r="G40" s="21">
        <f>G41</f>
        <v>550000</v>
      </c>
      <c r="H40" s="21">
        <f>H41</f>
        <v>1433192</v>
      </c>
      <c r="I40" s="21">
        <f>I41</f>
        <v>883192</v>
      </c>
      <c r="J40" s="21"/>
      <c r="K40" s="21">
        <f>K41</f>
        <v>883192</v>
      </c>
      <c r="L40" s="21">
        <f>L41</f>
        <v>550000</v>
      </c>
      <c r="M40" s="21"/>
      <c r="N40" s="21"/>
      <c r="O40" s="21">
        <f>O41</f>
        <v>550000</v>
      </c>
    </row>
    <row r="41" spans="1:15" ht="12.75">
      <c r="A41" s="58"/>
      <c r="B41" s="8" t="s">
        <v>23</v>
      </c>
      <c r="C41" s="10"/>
      <c r="D41" s="10"/>
      <c r="E41" s="15">
        <f>F41+G41</f>
        <v>1433192</v>
      </c>
      <c r="F41" s="15">
        <f>I41</f>
        <v>883192</v>
      </c>
      <c r="G41" s="15">
        <f>L41</f>
        <v>550000</v>
      </c>
      <c r="H41" s="14">
        <f>I41+L41</f>
        <v>1433192</v>
      </c>
      <c r="I41" s="14">
        <f>J41+K41</f>
        <v>883192</v>
      </c>
      <c r="J41" s="14"/>
      <c r="K41" s="14">
        <v>883192</v>
      </c>
      <c r="L41" s="14">
        <f>O41</f>
        <v>550000</v>
      </c>
      <c r="M41" s="10"/>
      <c r="N41" s="10"/>
      <c r="O41" s="14">
        <v>550000</v>
      </c>
    </row>
    <row r="42" spans="1:15" ht="10.5" customHeight="1">
      <c r="A42" s="58"/>
      <c r="B42" s="8" t="s">
        <v>24</v>
      </c>
      <c r="C42" s="10"/>
      <c r="D42" s="10"/>
      <c r="E42" s="15"/>
      <c r="F42" s="15"/>
      <c r="G42" s="15"/>
      <c r="H42" s="14"/>
      <c r="I42" s="14"/>
      <c r="J42" s="14"/>
      <c r="K42" s="14"/>
      <c r="L42" s="14"/>
      <c r="M42" s="10"/>
      <c r="N42" s="10"/>
      <c r="O42" s="14"/>
    </row>
    <row r="43" spans="1:15" ht="10.5" customHeight="1">
      <c r="A43" s="58"/>
      <c r="B43" s="8" t="s">
        <v>25</v>
      </c>
      <c r="C43" s="10"/>
      <c r="D43" s="10"/>
      <c r="E43" s="15"/>
      <c r="F43" s="15"/>
      <c r="G43" s="15"/>
      <c r="H43" s="14"/>
      <c r="I43" s="14"/>
      <c r="J43" s="10"/>
      <c r="K43" s="14"/>
      <c r="L43" s="14"/>
      <c r="M43" s="10"/>
      <c r="N43" s="10"/>
      <c r="O43" s="14"/>
    </row>
    <row r="44" spans="1:15" ht="9" customHeight="1">
      <c r="A44" s="59"/>
      <c r="B44" s="13" t="s">
        <v>26</v>
      </c>
      <c r="C44" s="22"/>
      <c r="D44" s="22"/>
      <c r="E44" s="23"/>
      <c r="F44" s="23"/>
      <c r="G44" s="23"/>
      <c r="H44" s="22"/>
      <c r="I44" s="22"/>
      <c r="J44" s="22"/>
      <c r="K44" s="22"/>
      <c r="L44" s="22"/>
      <c r="M44" s="22"/>
      <c r="N44" s="22"/>
      <c r="O44" s="22"/>
    </row>
    <row r="45" spans="1:15" ht="12.75" customHeight="1">
      <c r="A45" s="58" t="s">
        <v>36</v>
      </c>
      <c r="B45" s="24" t="s">
        <v>21</v>
      </c>
      <c r="C45" s="81" t="s">
        <v>53</v>
      </c>
      <c r="D45" s="82"/>
      <c r="E45" s="66" t="s">
        <v>86</v>
      </c>
      <c r="F45" s="67"/>
      <c r="G45" s="67"/>
      <c r="H45" s="67"/>
      <c r="I45" s="67"/>
      <c r="J45" s="67"/>
      <c r="K45" s="67"/>
      <c r="L45" s="67"/>
      <c r="M45" s="67"/>
      <c r="N45" s="67"/>
      <c r="O45" s="68"/>
    </row>
    <row r="46" spans="1:15" ht="12.75">
      <c r="A46" s="58"/>
      <c r="B46" s="8" t="s">
        <v>22</v>
      </c>
      <c r="C46" s="19"/>
      <c r="D46" s="20"/>
      <c r="E46" s="21">
        <f>F46+G46</f>
        <v>2381592</v>
      </c>
      <c r="F46" s="21">
        <v>1981592</v>
      </c>
      <c r="G46" s="21">
        <f>G47</f>
        <v>400000</v>
      </c>
      <c r="H46" s="21">
        <f>H47</f>
        <v>2350000</v>
      </c>
      <c r="I46" s="21">
        <f>I47</f>
        <v>1950000</v>
      </c>
      <c r="J46" s="21"/>
      <c r="K46" s="21">
        <f>K47</f>
        <v>1950000</v>
      </c>
      <c r="L46" s="21">
        <f>L47</f>
        <v>400000</v>
      </c>
      <c r="M46" s="21"/>
      <c r="N46" s="21"/>
      <c r="O46" s="21">
        <f>O47</f>
        <v>400000</v>
      </c>
    </row>
    <row r="47" spans="1:15" ht="12.75">
      <c r="A47" s="58"/>
      <c r="B47" s="8" t="s">
        <v>23</v>
      </c>
      <c r="C47" s="10"/>
      <c r="D47" s="10"/>
      <c r="E47" s="15">
        <f>F47+G47</f>
        <v>2350000</v>
      </c>
      <c r="F47" s="15">
        <f>K47</f>
        <v>1950000</v>
      </c>
      <c r="G47" s="15">
        <f>L47</f>
        <v>400000</v>
      </c>
      <c r="H47" s="14">
        <f>I47+L47</f>
        <v>2350000</v>
      </c>
      <c r="I47" s="14">
        <f>J47+K47</f>
        <v>1950000</v>
      </c>
      <c r="J47" s="14"/>
      <c r="K47" s="14">
        <v>1950000</v>
      </c>
      <c r="L47" s="14">
        <f>O47</f>
        <v>400000</v>
      </c>
      <c r="M47" s="10"/>
      <c r="N47" s="10"/>
      <c r="O47" s="14">
        <v>400000</v>
      </c>
    </row>
    <row r="48" spans="1:15" ht="10.5" customHeight="1">
      <c r="A48" s="58"/>
      <c r="B48" s="8" t="s">
        <v>24</v>
      </c>
      <c r="C48" s="10"/>
      <c r="D48" s="10"/>
      <c r="E48" s="15"/>
      <c r="F48" s="15"/>
      <c r="G48" s="15"/>
      <c r="H48" s="14"/>
      <c r="I48" s="14"/>
      <c r="J48" s="14"/>
      <c r="K48" s="14"/>
      <c r="L48" s="14"/>
      <c r="M48" s="10"/>
      <c r="N48" s="10"/>
      <c r="O48" s="14"/>
    </row>
    <row r="49" spans="1:15" ht="10.5" customHeight="1">
      <c r="A49" s="58"/>
      <c r="B49" s="8" t="s">
        <v>25</v>
      </c>
      <c r="C49" s="10"/>
      <c r="D49" s="10"/>
      <c r="E49" s="15"/>
      <c r="F49" s="15"/>
      <c r="G49" s="15"/>
      <c r="H49" s="14"/>
      <c r="I49" s="14"/>
      <c r="J49" s="10"/>
      <c r="K49" s="14"/>
      <c r="L49" s="14"/>
      <c r="M49" s="10"/>
      <c r="N49" s="10"/>
      <c r="O49" s="14"/>
    </row>
    <row r="50" spans="1:15" ht="9.75" customHeight="1">
      <c r="A50" s="59"/>
      <c r="B50" s="13" t="s">
        <v>26</v>
      </c>
      <c r="C50" s="22"/>
      <c r="D50" s="22"/>
      <c r="E50" s="23"/>
      <c r="F50" s="23"/>
      <c r="G50" s="23"/>
      <c r="H50" s="22"/>
      <c r="I50" s="22"/>
      <c r="J50" s="22"/>
      <c r="K50" s="22"/>
      <c r="L50" s="22"/>
      <c r="M50" s="22"/>
      <c r="N50" s="22"/>
      <c r="O50" s="22"/>
    </row>
    <row r="51" spans="1:15" ht="12.75" customHeight="1">
      <c r="A51" s="63" t="s">
        <v>37</v>
      </c>
      <c r="B51" s="24" t="s">
        <v>21</v>
      </c>
      <c r="C51" s="81" t="s">
        <v>53</v>
      </c>
      <c r="D51" s="82"/>
      <c r="E51" s="66" t="s">
        <v>40</v>
      </c>
      <c r="F51" s="67"/>
      <c r="G51" s="67"/>
      <c r="H51" s="67"/>
      <c r="I51" s="67"/>
      <c r="J51" s="67"/>
      <c r="K51" s="67"/>
      <c r="L51" s="67"/>
      <c r="M51" s="67"/>
      <c r="N51" s="67"/>
      <c r="O51" s="68"/>
    </row>
    <row r="52" spans="1:15" ht="12.75">
      <c r="A52" s="58"/>
      <c r="B52" s="8" t="s">
        <v>22</v>
      </c>
      <c r="C52" s="19"/>
      <c r="D52" s="20"/>
      <c r="E52" s="21">
        <f>F52+G52</f>
        <v>2240000</v>
      </c>
      <c r="F52" s="21">
        <v>540000</v>
      </c>
      <c r="G52" s="21">
        <f>G53</f>
        <v>1700000</v>
      </c>
      <c r="H52" s="21">
        <f>H53</f>
        <v>2240000</v>
      </c>
      <c r="I52" s="21">
        <f>I53</f>
        <v>540000</v>
      </c>
      <c r="J52" s="21"/>
      <c r="K52" s="21">
        <f>K53</f>
        <v>540000</v>
      </c>
      <c r="L52" s="21">
        <f>L53</f>
        <v>1700000</v>
      </c>
      <c r="M52" s="21"/>
      <c r="N52" s="21"/>
      <c r="O52" s="21">
        <f>O53</f>
        <v>1700000</v>
      </c>
    </row>
    <row r="53" spans="1:15" ht="12.75">
      <c r="A53" s="58"/>
      <c r="B53" s="8" t="s">
        <v>23</v>
      </c>
      <c r="C53" s="10"/>
      <c r="D53" s="10"/>
      <c r="E53" s="15">
        <f>F53+G53</f>
        <v>2240000</v>
      </c>
      <c r="F53" s="15">
        <f>I53</f>
        <v>540000</v>
      </c>
      <c r="G53" s="15">
        <f>L53</f>
        <v>1700000</v>
      </c>
      <c r="H53" s="14">
        <f>I53+L53</f>
        <v>2240000</v>
      </c>
      <c r="I53" s="14">
        <f>J53+K53</f>
        <v>540000</v>
      </c>
      <c r="J53" s="14"/>
      <c r="K53" s="14">
        <v>540000</v>
      </c>
      <c r="L53" s="14">
        <f>O53</f>
        <v>1700000</v>
      </c>
      <c r="M53" s="10"/>
      <c r="N53" s="10"/>
      <c r="O53" s="14">
        <v>1700000</v>
      </c>
    </row>
    <row r="54" spans="1:15" ht="10.5" customHeight="1">
      <c r="A54" s="58"/>
      <c r="B54" s="8" t="s">
        <v>24</v>
      </c>
      <c r="C54" s="10"/>
      <c r="D54" s="10"/>
      <c r="E54" s="15"/>
      <c r="F54" s="15"/>
      <c r="G54" s="15"/>
      <c r="H54" s="14"/>
      <c r="I54" s="14"/>
      <c r="J54" s="14"/>
      <c r="K54" s="14"/>
      <c r="L54" s="14"/>
      <c r="M54" s="10"/>
      <c r="N54" s="10"/>
      <c r="O54" s="14"/>
    </row>
    <row r="55" spans="1:15" ht="10.5" customHeight="1">
      <c r="A55" s="58"/>
      <c r="B55" s="8" t="s">
        <v>25</v>
      </c>
      <c r="C55" s="10"/>
      <c r="D55" s="10"/>
      <c r="E55" s="15"/>
      <c r="F55" s="15"/>
      <c r="G55" s="15"/>
      <c r="H55" s="14"/>
      <c r="I55" s="14"/>
      <c r="J55" s="10"/>
      <c r="K55" s="14"/>
      <c r="L55" s="14"/>
      <c r="M55" s="10"/>
      <c r="N55" s="10"/>
      <c r="O55" s="14"/>
    </row>
    <row r="56" spans="1:15" ht="9.75" customHeight="1">
      <c r="A56" s="59"/>
      <c r="B56" s="13" t="s">
        <v>26</v>
      </c>
      <c r="C56" s="22"/>
      <c r="D56" s="22"/>
      <c r="E56" s="23"/>
      <c r="F56" s="23"/>
      <c r="G56" s="23"/>
      <c r="H56" s="22"/>
      <c r="I56" s="22"/>
      <c r="J56" s="22"/>
      <c r="K56" s="22"/>
      <c r="L56" s="22"/>
      <c r="M56" s="22"/>
      <c r="N56" s="22"/>
      <c r="O56" s="22"/>
    </row>
    <row r="57" spans="1:15" ht="12.75" customHeight="1">
      <c r="A57" s="58" t="s">
        <v>38</v>
      </c>
      <c r="B57" s="24" t="s">
        <v>21</v>
      </c>
      <c r="C57" s="81" t="s">
        <v>53</v>
      </c>
      <c r="D57" s="82"/>
      <c r="E57" s="66" t="s">
        <v>41</v>
      </c>
      <c r="F57" s="67"/>
      <c r="G57" s="67"/>
      <c r="H57" s="67"/>
      <c r="I57" s="67"/>
      <c r="J57" s="67"/>
      <c r="K57" s="67"/>
      <c r="L57" s="67"/>
      <c r="M57" s="67"/>
      <c r="N57" s="67"/>
      <c r="O57" s="68"/>
    </row>
    <row r="58" spans="1:15" ht="12.75">
      <c r="A58" s="58"/>
      <c r="B58" s="8" t="s">
        <v>22</v>
      </c>
      <c r="C58" s="19"/>
      <c r="D58" s="20"/>
      <c r="E58" s="21">
        <f>F58+G58</f>
        <v>531840</v>
      </c>
      <c r="F58" s="21">
        <v>131840</v>
      </c>
      <c r="G58" s="21">
        <f>G59</f>
        <v>400000</v>
      </c>
      <c r="H58" s="21">
        <f>H59</f>
        <v>500000</v>
      </c>
      <c r="I58" s="21">
        <f>I59</f>
        <v>100000</v>
      </c>
      <c r="J58" s="21"/>
      <c r="K58" s="21">
        <f>K59</f>
        <v>100000</v>
      </c>
      <c r="L58" s="21">
        <f>L59</f>
        <v>400000</v>
      </c>
      <c r="M58" s="21"/>
      <c r="N58" s="21"/>
      <c r="O58" s="21">
        <f>O59</f>
        <v>400000</v>
      </c>
    </row>
    <row r="59" spans="1:15" ht="12.75">
      <c r="A59" s="58"/>
      <c r="B59" s="8" t="s">
        <v>23</v>
      </c>
      <c r="C59" s="10"/>
      <c r="D59" s="10"/>
      <c r="E59" s="15">
        <f>F59+G59</f>
        <v>500000</v>
      </c>
      <c r="F59" s="15">
        <f>K59</f>
        <v>100000</v>
      </c>
      <c r="G59" s="15">
        <f>L59</f>
        <v>400000</v>
      </c>
      <c r="H59" s="14">
        <f>I59+L59</f>
        <v>500000</v>
      </c>
      <c r="I59" s="14">
        <f>J59+K59</f>
        <v>100000</v>
      </c>
      <c r="J59" s="14"/>
      <c r="K59" s="14">
        <v>100000</v>
      </c>
      <c r="L59" s="14">
        <f>O59</f>
        <v>400000</v>
      </c>
      <c r="M59" s="10"/>
      <c r="N59" s="10"/>
      <c r="O59" s="14">
        <v>400000</v>
      </c>
    </row>
    <row r="60" spans="1:15" ht="10.5" customHeight="1">
      <c r="A60" s="58"/>
      <c r="B60" s="8" t="s">
        <v>24</v>
      </c>
      <c r="C60" s="10"/>
      <c r="D60" s="10"/>
      <c r="E60" s="15"/>
      <c r="F60" s="15"/>
      <c r="G60" s="15"/>
      <c r="H60" s="14"/>
      <c r="I60" s="14"/>
      <c r="J60" s="14"/>
      <c r="K60" s="14"/>
      <c r="L60" s="14"/>
      <c r="M60" s="10"/>
      <c r="N60" s="10"/>
      <c r="O60" s="14"/>
    </row>
    <row r="61" spans="1:15" ht="10.5" customHeight="1">
      <c r="A61" s="58"/>
      <c r="B61" s="8" t="s">
        <v>25</v>
      </c>
      <c r="C61" s="10"/>
      <c r="D61" s="10"/>
      <c r="E61" s="15"/>
      <c r="F61" s="15"/>
      <c r="G61" s="15"/>
      <c r="H61" s="14"/>
      <c r="I61" s="14"/>
      <c r="J61" s="10"/>
      <c r="K61" s="14"/>
      <c r="L61" s="14"/>
      <c r="M61" s="10"/>
      <c r="N61" s="10"/>
      <c r="O61" s="14"/>
    </row>
    <row r="62" spans="1:15" ht="9" customHeight="1">
      <c r="A62" s="59"/>
      <c r="B62" s="13" t="s">
        <v>26</v>
      </c>
      <c r="C62" s="22"/>
      <c r="D62" s="22"/>
      <c r="E62" s="23"/>
      <c r="F62" s="23"/>
      <c r="G62" s="23"/>
      <c r="H62" s="22"/>
      <c r="I62" s="22"/>
      <c r="J62" s="22"/>
      <c r="K62" s="22"/>
      <c r="L62" s="22"/>
      <c r="M62" s="22"/>
      <c r="N62" s="22"/>
      <c r="O62" s="22"/>
    </row>
    <row r="63" spans="1:15" ht="13.5" customHeight="1">
      <c r="A63" s="27"/>
      <c r="B63" s="28"/>
      <c r="C63" s="29"/>
      <c r="D63" s="29"/>
      <c r="E63" s="30"/>
      <c r="F63" s="30"/>
      <c r="G63" s="30"/>
      <c r="H63" s="29"/>
      <c r="I63" s="29"/>
      <c r="J63" s="29"/>
      <c r="K63" s="29"/>
      <c r="L63" s="29"/>
      <c r="M63" s="29"/>
      <c r="N63" s="29"/>
      <c r="O63" s="29"/>
    </row>
    <row r="64" spans="1:15" ht="13.5" customHeight="1">
      <c r="A64" s="31"/>
      <c r="B64" s="32"/>
      <c r="C64" s="33"/>
      <c r="D64" s="33"/>
      <c r="E64" s="34"/>
      <c r="F64" s="34"/>
      <c r="G64" s="34"/>
      <c r="H64" s="33"/>
      <c r="I64" s="33"/>
      <c r="J64" s="33"/>
      <c r="K64" s="33"/>
      <c r="L64" s="33"/>
      <c r="M64" s="33"/>
      <c r="N64" s="33"/>
      <c r="O64" s="33"/>
    </row>
    <row r="65" spans="1:15" ht="13.5" customHeight="1">
      <c r="A65" s="31"/>
      <c r="B65" s="32"/>
      <c r="C65" s="33"/>
      <c r="D65" s="33"/>
      <c r="E65" s="34"/>
      <c r="F65" s="34"/>
      <c r="G65" s="34"/>
      <c r="H65" s="33"/>
      <c r="I65" s="33"/>
      <c r="J65" s="33"/>
      <c r="K65" s="33"/>
      <c r="L65" s="33"/>
      <c r="M65" s="33"/>
      <c r="N65" s="33"/>
      <c r="O65" s="33"/>
    </row>
    <row r="66" spans="1:15" ht="13.5" customHeight="1">
      <c r="A66" s="31"/>
      <c r="B66" s="32"/>
      <c r="C66" s="33"/>
      <c r="D66" s="33"/>
      <c r="E66" s="34"/>
      <c r="F66" s="34"/>
      <c r="G66" s="34"/>
      <c r="H66" s="33"/>
      <c r="I66" s="33"/>
      <c r="J66" s="33"/>
      <c r="K66" s="33"/>
      <c r="L66" s="33"/>
      <c r="M66" s="33"/>
      <c r="N66" s="33"/>
      <c r="O66" s="33"/>
    </row>
    <row r="67" spans="1:15" ht="13.5" customHeight="1">
      <c r="A67" s="31"/>
      <c r="B67" s="32"/>
      <c r="C67" s="33"/>
      <c r="D67" s="33"/>
      <c r="E67" s="34"/>
      <c r="F67" s="34"/>
      <c r="G67" s="34"/>
      <c r="H67" s="33"/>
      <c r="I67" s="33"/>
      <c r="J67" s="33"/>
      <c r="K67" s="33"/>
      <c r="L67" s="33"/>
      <c r="M67" s="33"/>
      <c r="N67" s="33"/>
      <c r="O67" s="33"/>
    </row>
    <row r="68" spans="1:15" ht="6.75" customHeight="1">
      <c r="A68" s="50"/>
      <c r="B68" s="51"/>
      <c r="C68" s="52"/>
      <c r="D68" s="52"/>
      <c r="E68" s="53"/>
      <c r="F68" s="53"/>
      <c r="G68" s="53"/>
      <c r="H68" s="52"/>
      <c r="I68" s="52"/>
      <c r="J68" s="52"/>
      <c r="K68" s="52"/>
      <c r="L68" s="52"/>
      <c r="M68" s="52"/>
      <c r="N68" s="52"/>
      <c r="O68" s="52"/>
    </row>
    <row r="69" spans="1:15" ht="12.75" customHeight="1">
      <c r="A69" s="5">
        <v>1</v>
      </c>
      <c r="B69" s="5">
        <v>2</v>
      </c>
      <c r="C69" s="5">
        <v>3</v>
      </c>
      <c r="D69" s="5">
        <v>4</v>
      </c>
      <c r="E69" s="5">
        <v>5</v>
      </c>
      <c r="F69" s="5">
        <v>6</v>
      </c>
      <c r="G69" s="5">
        <v>7</v>
      </c>
      <c r="H69" s="5">
        <v>8</v>
      </c>
      <c r="I69" s="5">
        <v>9</v>
      </c>
      <c r="J69" s="5">
        <v>10</v>
      </c>
      <c r="K69" s="5">
        <v>11</v>
      </c>
      <c r="L69" s="5">
        <v>12</v>
      </c>
      <c r="M69" s="5">
        <v>13</v>
      </c>
      <c r="N69" s="5">
        <v>14</v>
      </c>
      <c r="O69" s="5">
        <v>15</v>
      </c>
    </row>
    <row r="70" spans="1:15" ht="12.75">
      <c r="A70" s="25">
        <v>3</v>
      </c>
      <c r="B70" s="55" t="s">
        <v>15</v>
      </c>
      <c r="C70" s="56"/>
      <c r="D70" s="72"/>
      <c r="E70" s="18">
        <f aca="true" t="shared" si="3" ref="E70:M70">E75+E81+E87</f>
        <v>9432270</v>
      </c>
      <c r="F70" s="18">
        <f t="shared" si="3"/>
        <v>1932270</v>
      </c>
      <c r="G70" s="18">
        <f t="shared" si="3"/>
        <v>7500000</v>
      </c>
      <c r="H70" s="18">
        <f t="shared" si="3"/>
        <v>6078995</v>
      </c>
      <c r="I70" s="18">
        <f t="shared" si="3"/>
        <v>1178995</v>
      </c>
      <c r="J70" s="18">
        <f t="shared" si="3"/>
        <v>0</v>
      </c>
      <c r="K70" s="18">
        <f t="shared" si="3"/>
        <v>1178995</v>
      </c>
      <c r="L70" s="18">
        <f t="shared" si="3"/>
        <v>4900000</v>
      </c>
      <c r="M70" s="18">
        <f t="shared" si="3"/>
        <v>0</v>
      </c>
      <c r="N70" s="18"/>
      <c r="O70" s="18">
        <f>O75+O81+O87</f>
        <v>4900000</v>
      </c>
    </row>
    <row r="71" spans="1:15" ht="12.75">
      <c r="A71" s="57"/>
      <c r="B71" s="8" t="s">
        <v>18</v>
      </c>
      <c r="C71" s="60" t="s">
        <v>31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/>
    </row>
    <row r="72" spans="1:15" ht="12.75">
      <c r="A72" s="58"/>
      <c r="B72" s="8" t="s">
        <v>19</v>
      </c>
      <c r="C72" s="60" t="s">
        <v>43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2"/>
    </row>
    <row r="73" spans="1:15" ht="12.75">
      <c r="A73" s="59"/>
      <c r="B73" s="8" t="s">
        <v>20</v>
      </c>
      <c r="C73" s="11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2"/>
    </row>
    <row r="74" spans="1:15" ht="12.75" customHeight="1">
      <c r="A74" s="63" t="s">
        <v>42</v>
      </c>
      <c r="B74" s="24" t="s">
        <v>21</v>
      </c>
      <c r="C74" s="64" t="s">
        <v>63</v>
      </c>
      <c r="D74" s="65"/>
      <c r="E74" s="66" t="s">
        <v>45</v>
      </c>
      <c r="F74" s="67"/>
      <c r="G74" s="67"/>
      <c r="H74" s="67"/>
      <c r="I74" s="67"/>
      <c r="J74" s="67"/>
      <c r="K74" s="67"/>
      <c r="L74" s="67"/>
      <c r="M74" s="67"/>
      <c r="N74" s="67"/>
      <c r="O74" s="68"/>
    </row>
    <row r="75" spans="1:15" ht="12.75">
      <c r="A75" s="58"/>
      <c r="B75" s="8" t="s">
        <v>22</v>
      </c>
      <c r="C75" s="19"/>
      <c r="D75" s="20"/>
      <c r="E75" s="21">
        <f>G75+F75</f>
        <v>2258316</v>
      </c>
      <c r="F75" s="21">
        <v>408316</v>
      </c>
      <c r="G75" s="21">
        <f>G76+G77</f>
        <v>1850000</v>
      </c>
      <c r="H75" s="21">
        <f>H76+H77</f>
        <v>1200000</v>
      </c>
      <c r="I75" s="21">
        <f>I76</f>
        <v>350000</v>
      </c>
      <c r="J75" s="21"/>
      <c r="K75" s="21">
        <f>K76</f>
        <v>350000</v>
      </c>
      <c r="L75" s="21">
        <f>L76+L77</f>
        <v>850000</v>
      </c>
      <c r="M75" s="21"/>
      <c r="N75" s="21"/>
      <c r="O75" s="21">
        <f>O76+O77</f>
        <v>850000</v>
      </c>
    </row>
    <row r="76" spans="1:15" ht="12.75">
      <c r="A76" s="58"/>
      <c r="B76" s="8" t="s">
        <v>23</v>
      </c>
      <c r="C76" s="10"/>
      <c r="D76" s="10"/>
      <c r="E76" s="15">
        <f>F76+G76</f>
        <v>1200000</v>
      </c>
      <c r="F76" s="15">
        <f>I76</f>
        <v>350000</v>
      </c>
      <c r="G76" s="15">
        <f>L76</f>
        <v>850000</v>
      </c>
      <c r="H76" s="14">
        <f>I76+L76</f>
        <v>1200000</v>
      </c>
      <c r="I76" s="14">
        <f>J76+K76</f>
        <v>350000</v>
      </c>
      <c r="J76" s="14"/>
      <c r="K76" s="14">
        <v>350000</v>
      </c>
      <c r="L76" s="14">
        <f>O76</f>
        <v>850000</v>
      </c>
      <c r="M76" s="10"/>
      <c r="N76" s="10"/>
      <c r="O76" s="14">
        <v>850000</v>
      </c>
    </row>
    <row r="77" spans="1:15" ht="12.75">
      <c r="A77" s="58"/>
      <c r="B77" s="8" t="s">
        <v>24</v>
      </c>
      <c r="C77" s="10"/>
      <c r="D77" s="10"/>
      <c r="E77" s="15">
        <f>F77+G77</f>
        <v>1000000</v>
      </c>
      <c r="F77" s="15"/>
      <c r="G77" s="15">
        <v>1000000</v>
      </c>
      <c r="H77" s="14"/>
      <c r="I77" s="14"/>
      <c r="J77" s="14"/>
      <c r="K77" s="14"/>
      <c r="L77" s="14"/>
      <c r="M77" s="10"/>
      <c r="N77" s="10"/>
      <c r="O77" s="14"/>
    </row>
    <row r="78" spans="1:15" ht="9" customHeight="1">
      <c r="A78" s="58"/>
      <c r="B78" s="8" t="s">
        <v>25</v>
      </c>
      <c r="C78" s="10"/>
      <c r="D78" s="10"/>
      <c r="E78" s="15"/>
      <c r="F78" s="15"/>
      <c r="G78" s="15"/>
      <c r="H78" s="14"/>
      <c r="I78" s="14"/>
      <c r="J78" s="10"/>
      <c r="K78" s="14"/>
      <c r="L78" s="14"/>
      <c r="M78" s="10"/>
      <c r="N78" s="10"/>
      <c r="O78" s="14"/>
    </row>
    <row r="79" spans="1:15" ht="9" customHeight="1">
      <c r="A79" s="59"/>
      <c r="B79" s="8" t="s">
        <v>26</v>
      </c>
      <c r="C79" s="10"/>
      <c r="D79" s="10"/>
      <c r="E79" s="9"/>
      <c r="F79" s="9"/>
      <c r="G79" s="9"/>
      <c r="H79" s="10"/>
      <c r="I79" s="10"/>
      <c r="J79" s="10"/>
      <c r="K79" s="10"/>
      <c r="L79" s="10"/>
      <c r="M79" s="10"/>
      <c r="N79" s="10"/>
      <c r="O79" s="10"/>
    </row>
    <row r="80" spans="1:15" ht="12.75" customHeight="1">
      <c r="A80" s="63" t="s">
        <v>44</v>
      </c>
      <c r="B80" s="24" t="s">
        <v>21</v>
      </c>
      <c r="C80" s="64" t="s">
        <v>63</v>
      </c>
      <c r="D80" s="65"/>
      <c r="E80" s="66" t="s">
        <v>46</v>
      </c>
      <c r="F80" s="67"/>
      <c r="G80" s="67"/>
      <c r="H80" s="67"/>
      <c r="I80" s="67"/>
      <c r="J80" s="67"/>
      <c r="K80" s="67"/>
      <c r="L80" s="67"/>
      <c r="M80" s="67"/>
      <c r="N80" s="67"/>
      <c r="O80" s="68"/>
    </row>
    <row r="81" spans="1:15" ht="12.75">
      <c r="A81" s="58"/>
      <c r="B81" s="8" t="s">
        <v>22</v>
      </c>
      <c r="C81" s="19"/>
      <c r="D81" s="20"/>
      <c r="E81" s="21">
        <f>G81+F81</f>
        <v>4257365</v>
      </c>
      <c r="F81" s="21">
        <f>F82+F83+57365</f>
        <v>807365</v>
      </c>
      <c r="G81" s="21">
        <f>G82+G83</f>
        <v>3450000</v>
      </c>
      <c r="H81" s="21">
        <f>H82+H83</f>
        <v>2200000</v>
      </c>
      <c r="I81" s="21">
        <f>I82</f>
        <v>350000</v>
      </c>
      <c r="J81" s="21"/>
      <c r="K81" s="21">
        <f>K82</f>
        <v>350000</v>
      </c>
      <c r="L81" s="21">
        <f>L82+L83</f>
        <v>1850000</v>
      </c>
      <c r="M81" s="21"/>
      <c r="N81" s="21"/>
      <c r="O81" s="21">
        <f>O82+O83</f>
        <v>1850000</v>
      </c>
    </row>
    <row r="82" spans="1:15" ht="12.75">
      <c r="A82" s="58"/>
      <c r="B82" s="8" t="s">
        <v>23</v>
      </c>
      <c r="C82" s="10"/>
      <c r="D82" s="10"/>
      <c r="E82" s="15">
        <f>F82+G82</f>
        <v>2200000</v>
      </c>
      <c r="F82" s="15">
        <f>I82</f>
        <v>350000</v>
      </c>
      <c r="G82" s="15">
        <f>L82</f>
        <v>1850000</v>
      </c>
      <c r="H82" s="14">
        <f>I82+L82</f>
        <v>2200000</v>
      </c>
      <c r="I82" s="14">
        <f>J82+K82</f>
        <v>350000</v>
      </c>
      <c r="J82" s="14"/>
      <c r="K82" s="14">
        <v>350000</v>
      </c>
      <c r="L82" s="14">
        <f>O82</f>
        <v>1850000</v>
      </c>
      <c r="M82" s="10"/>
      <c r="N82" s="10"/>
      <c r="O82" s="14">
        <v>1850000</v>
      </c>
    </row>
    <row r="83" spans="1:15" ht="12.75">
      <c r="A83" s="58"/>
      <c r="B83" s="8" t="s">
        <v>24</v>
      </c>
      <c r="C83" s="10"/>
      <c r="D83" s="10"/>
      <c r="E83" s="15">
        <f>F83+G83</f>
        <v>2000000</v>
      </c>
      <c r="F83" s="15">
        <v>400000</v>
      </c>
      <c r="G83" s="15">
        <v>1600000</v>
      </c>
      <c r="H83" s="14"/>
      <c r="I83" s="14"/>
      <c r="J83" s="14"/>
      <c r="K83" s="14"/>
      <c r="L83" s="14"/>
      <c r="M83" s="10"/>
      <c r="N83" s="10"/>
      <c r="O83" s="14"/>
    </row>
    <row r="84" spans="1:15" ht="12.75">
      <c r="A84" s="58"/>
      <c r="B84" s="8" t="s">
        <v>25</v>
      </c>
      <c r="C84" s="10"/>
      <c r="D84" s="10"/>
      <c r="E84" s="15"/>
      <c r="F84" s="15"/>
      <c r="G84" s="15"/>
      <c r="H84" s="14"/>
      <c r="I84" s="14"/>
      <c r="J84" s="10"/>
      <c r="K84" s="14"/>
      <c r="L84" s="14"/>
      <c r="M84" s="10"/>
      <c r="N84" s="10"/>
      <c r="O84" s="14"/>
    </row>
    <row r="85" spans="1:15" ht="12.75">
      <c r="A85" s="59"/>
      <c r="B85" s="13" t="s">
        <v>26</v>
      </c>
      <c r="C85" s="22"/>
      <c r="D85" s="22"/>
      <c r="E85" s="23"/>
      <c r="F85" s="23"/>
      <c r="G85" s="23"/>
      <c r="H85" s="22"/>
      <c r="I85" s="22"/>
      <c r="J85" s="22"/>
      <c r="K85" s="22"/>
      <c r="L85" s="22"/>
      <c r="M85" s="22"/>
      <c r="N85" s="22"/>
      <c r="O85" s="22"/>
    </row>
    <row r="86" spans="1:15" ht="12.75" customHeight="1">
      <c r="A86" s="63" t="s">
        <v>48</v>
      </c>
      <c r="B86" s="24" t="s">
        <v>21</v>
      </c>
      <c r="C86" s="64" t="s">
        <v>60</v>
      </c>
      <c r="D86" s="65"/>
      <c r="E86" s="66" t="s">
        <v>47</v>
      </c>
      <c r="F86" s="67"/>
      <c r="G86" s="67"/>
      <c r="H86" s="67"/>
      <c r="I86" s="67"/>
      <c r="J86" s="67"/>
      <c r="K86" s="67"/>
      <c r="L86" s="67"/>
      <c r="M86" s="67"/>
      <c r="N86" s="67"/>
      <c r="O86" s="68"/>
    </row>
    <row r="87" spans="1:15" ht="12.75">
      <c r="A87" s="58"/>
      <c r="B87" s="8" t="s">
        <v>22</v>
      </c>
      <c r="C87" s="19"/>
      <c r="D87" s="20"/>
      <c r="E87" s="21">
        <f>F87+G87</f>
        <v>2916589</v>
      </c>
      <c r="F87" s="21">
        <v>716589</v>
      </c>
      <c r="G87" s="21">
        <f>G88</f>
        <v>2200000</v>
      </c>
      <c r="H87" s="21">
        <f>H88</f>
        <v>2678995</v>
      </c>
      <c r="I87" s="21">
        <f>I88</f>
        <v>478995</v>
      </c>
      <c r="J87" s="21"/>
      <c r="K87" s="21">
        <f>K88</f>
        <v>478995</v>
      </c>
      <c r="L87" s="21">
        <f>L88</f>
        <v>2200000</v>
      </c>
      <c r="M87" s="21"/>
      <c r="N87" s="21"/>
      <c r="O87" s="21">
        <f>O88</f>
        <v>2200000</v>
      </c>
    </row>
    <row r="88" spans="1:15" ht="12.75">
      <c r="A88" s="58"/>
      <c r="B88" s="8" t="s">
        <v>23</v>
      </c>
      <c r="C88" s="10"/>
      <c r="D88" s="10"/>
      <c r="E88" s="15">
        <f>F88+G88</f>
        <v>2678995</v>
      </c>
      <c r="F88" s="15">
        <f>I88</f>
        <v>478995</v>
      </c>
      <c r="G88" s="15">
        <f>L88</f>
        <v>2200000</v>
      </c>
      <c r="H88" s="14">
        <f>I88+L88</f>
        <v>2678995</v>
      </c>
      <c r="I88" s="14">
        <f>J88+K88</f>
        <v>478995</v>
      </c>
      <c r="J88" s="14"/>
      <c r="K88" s="14">
        <v>478995</v>
      </c>
      <c r="L88" s="14">
        <f>O88</f>
        <v>2200000</v>
      </c>
      <c r="M88" s="10"/>
      <c r="N88" s="10"/>
      <c r="O88" s="14">
        <v>2200000</v>
      </c>
    </row>
    <row r="89" spans="1:15" ht="12.75">
      <c r="A89" s="58"/>
      <c r="B89" s="8" t="s">
        <v>24</v>
      </c>
      <c r="C89" s="10"/>
      <c r="D89" s="10"/>
      <c r="E89" s="15"/>
      <c r="F89" s="15"/>
      <c r="G89" s="15"/>
      <c r="H89" s="14"/>
      <c r="I89" s="14"/>
      <c r="J89" s="14"/>
      <c r="K89" s="14"/>
      <c r="L89" s="14"/>
      <c r="M89" s="10"/>
      <c r="N89" s="10"/>
      <c r="O89" s="14"/>
    </row>
    <row r="90" spans="1:15" ht="12.75">
      <c r="A90" s="58"/>
      <c r="B90" s="8" t="s">
        <v>25</v>
      </c>
      <c r="C90" s="10"/>
      <c r="D90" s="10"/>
      <c r="E90" s="15"/>
      <c r="F90" s="15"/>
      <c r="G90" s="15"/>
      <c r="H90" s="14"/>
      <c r="I90" s="14"/>
      <c r="J90" s="10"/>
      <c r="K90" s="14"/>
      <c r="L90" s="14"/>
      <c r="M90" s="10"/>
      <c r="N90" s="10"/>
      <c r="O90" s="14"/>
    </row>
    <row r="91" spans="1:15" ht="12.75">
      <c r="A91" s="59"/>
      <c r="B91" s="13" t="s">
        <v>26</v>
      </c>
      <c r="C91" s="22"/>
      <c r="D91" s="22"/>
      <c r="E91" s="23"/>
      <c r="F91" s="23"/>
      <c r="G91" s="23"/>
      <c r="H91" s="22"/>
      <c r="I91" s="22"/>
      <c r="J91" s="22"/>
      <c r="K91" s="22"/>
      <c r="L91" s="22"/>
      <c r="M91" s="22"/>
      <c r="N91" s="22"/>
      <c r="O91" s="22"/>
    </row>
    <row r="92" spans="1:15" ht="11.25" customHeight="1">
      <c r="A92" s="27"/>
      <c r="B92" s="28"/>
      <c r="C92" s="29"/>
      <c r="D92" s="29"/>
      <c r="E92" s="30"/>
      <c r="F92" s="30"/>
      <c r="G92" s="30"/>
      <c r="H92" s="29"/>
      <c r="I92" s="29"/>
      <c r="J92" s="29"/>
      <c r="K92" s="29"/>
      <c r="L92" s="29"/>
      <c r="M92" s="29"/>
      <c r="N92" s="29"/>
      <c r="O92" s="29"/>
    </row>
    <row r="93" spans="1:15" ht="11.25" customHeight="1">
      <c r="A93" s="31"/>
      <c r="B93" s="32"/>
      <c r="C93" s="33"/>
      <c r="D93" s="33"/>
      <c r="E93" s="34"/>
      <c r="F93" s="34"/>
      <c r="G93" s="34"/>
      <c r="H93" s="33"/>
      <c r="I93" s="33"/>
      <c r="J93" s="33"/>
      <c r="K93" s="33"/>
      <c r="L93" s="33"/>
      <c r="M93" s="33"/>
      <c r="N93" s="33"/>
      <c r="O93" s="33"/>
    </row>
    <row r="94" spans="1:15" ht="11.25" customHeight="1">
      <c r="A94" s="31"/>
      <c r="B94" s="32"/>
      <c r="C94" s="33"/>
      <c r="D94" s="33"/>
      <c r="E94" s="34"/>
      <c r="F94" s="34"/>
      <c r="G94" s="34"/>
      <c r="H94" s="33"/>
      <c r="I94" s="33"/>
      <c r="J94" s="33"/>
      <c r="K94" s="33"/>
      <c r="L94" s="33"/>
      <c r="M94" s="33"/>
      <c r="N94" s="33"/>
      <c r="O94" s="33"/>
    </row>
    <row r="95" spans="1:15" ht="11.25" customHeight="1">
      <c r="A95" s="31"/>
      <c r="B95" s="32"/>
      <c r="C95" s="33"/>
      <c r="D95" s="33"/>
      <c r="E95" s="34"/>
      <c r="F95" s="34"/>
      <c r="G95" s="34"/>
      <c r="H95" s="33"/>
      <c r="I95" s="33"/>
      <c r="J95" s="33"/>
      <c r="K95" s="33"/>
      <c r="L95" s="33"/>
      <c r="M95" s="33"/>
      <c r="N95" s="33"/>
      <c r="O95" s="33"/>
    </row>
    <row r="96" spans="1:15" ht="11.25" customHeight="1">
      <c r="A96" s="31"/>
      <c r="B96" s="32"/>
      <c r="C96" s="33"/>
      <c r="D96" s="33"/>
      <c r="E96" s="34"/>
      <c r="F96" s="34"/>
      <c r="G96" s="34"/>
      <c r="H96" s="33"/>
      <c r="I96" s="33"/>
      <c r="J96" s="33"/>
      <c r="K96" s="33"/>
      <c r="L96" s="33"/>
      <c r="M96" s="33"/>
      <c r="N96" s="33"/>
      <c r="O96" s="33"/>
    </row>
    <row r="97" spans="1:15" ht="11.25" customHeight="1">
      <c r="A97" s="31"/>
      <c r="B97" s="32"/>
      <c r="C97" s="33"/>
      <c r="D97" s="33"/>
      <c r="E97" s="34"/>
      <c r="F97" s="34"/>
      <c r="G97" s="34"/>
      <c r="H97" s="33"/>
      <c r="I97" s="33"/>
      <c r="J97" s="33"/>
      <c r="K97" s="33"/>
      <c r="L97" s="33"/>
      <c r="M97" s="33"/>
      <c r="N97" s="33"/>
      <c r="O97" s="33"/>
    </row>
    <row r="98" spans="1:15" ht="11.25" customHeight="1">
      <c r="A98" s="31"/>
      <c r="B98" s="32"/>
      <c r="C98" s="33"/>
      <c r="D98" s="33"/>
      <c r="E98" s="34"/>
      <c r="F98" s="34"/>
      <c r="G98" s="34"/>
      <c r="H98" s="33"/>
      <c r="I98" s="33"/>
      <c r="J98" s="33"/>
      <c r="K98" s="33"/>
      <c r="L98" s="33"/>
      <c r="M98" s="33"/>
      <c r="N98" s="33"/>
      <c r="O98" s="33"/>
    </row>
    <row r="99" spans="1:15" ht="11.25" customHeight="1">
      <c r="A99" s="31"/>
      <c r="B99" s="32"/>
      <c r="C99" s="33"/>
      <c r="D99" s="33"/>
      <c r="E99" s="34"/>
      <c r="F99" s="34"/>
      <c r="G99" s="34"/>
      <c r="H99" s="33"/>
      <c r="I99" s="33"/>
      <c r="J99" s="33"/>
      <c r="K99" s="33"/>
      <c r="L99" s="33"/>
      <c r="M99" s="33"/>
      <c r="N99" s="33"/>
      <c r="O99" s="33"/>
    </row>
    <row r="100" spans="1:15" ht="11.25" customHeight="1">
      <c r="A100" s="31"/>
      <c r="B100" s="32"/>
      <c r="C100" s="33"/>
      <c r="D100" s="33"/>
      <c r="E100" s="34"/>
      <c r="F100" s="34"/>
      <c r="G100" s="34"/>
      <c r="H100" s="33"/>
      <c r="I100" s="33"/>
      <c r="J100" s="33"/>
      <c r="K100" s="33"/>
      <c r="L100" s="33"/>
      <c r="M100" s="33"/>
      <c r="N100" s="33"/>
      <c r="O100" s="33"/>
    </row>
    <row r="101" spans="1:15" ht="11.25" customHeight="1">
      <c r="A101" s="31"/>
      <c r="B101" s="32"/>
      <c r="C101" s="33"/>
      <c r="D101" s="33"/>
      <c r="E101" s="34"/>
      <c r="F101" s="34"/>
      <c r="G101" s="34"/>
      <c r="H101" s="33"/>
      <c r="I101" s="33"/>
      <c r="J101" s="33"/>
      <c r="K101" s="33"/>
      <c r="L101" s="33"/>
      <c r="M101" s="33"/>
      <c r="N101" s="33"/>
      <c r="O101" s="33"/>
    </row>
    <row r="102" spans="1:15" ht="11.25" customHeight="1">
      <c r="A102" s="31"/>
      <c r="B102" s="32"/>
      <c r="C102" s="33"/>
      <c r="D102" s="33"/>
      <c r="E102" s="34"/>
      <c r="F102" s="34"/>
      <c r="G102" s="34"/>
      <c r="H102" s="33"/>
      <c r="I102" s="33"/>
      <c r="J102" s="33"/>
      <c r="K102" s="33"/>
      <c r="L102" s="33"/>
      <c r="M102" s="33"/>
      <c r="N102" s="33"/>
      <c r="O102" s="33"/>
    </row>
    <row r="103" spans="1:15" ht="11.25" customHeight="1">
      <c r="A103" s="31"/>
      <c r="B103" s="32"/>
      <c r="C103" s="33"/>
      <c r="D103" s="33"/>
      <c r="E103" s="34"/>
      <c r="F103" s="34"/>
      <c r="G103" s="34"/>
      <c r="H103" s="33"/>
      <c r="I103" s="33"/>
      <c r="J103" s="33"/>
      <c r="K103" s="33"/>
      <c r="L103" s="33"/>
      <c r="M103" s="33"/>
      <c r="N103" s="33"/>
      <c r="O103" s="33"/>
    </row>
    <row r="104" spans="1:15" ht="11.25" customHeight="1">
      <c r="A104" s="31"/>
      <c r="B104" s="32"/>
      <c r="C104" s="33"/>
      <c r="D104" s="33"/>
      <c r="E104" s="34"/>
      <c r="F104" s="34"/>
      <c r="G104" s="34"/>
      <c r="H104" s="33"/>
      <c r="I104" s="33"/>
      <c r="J104" s="33"/>
      <c r="K104" s="33"/>
      <c r="L104" s="33"/>
      <c r="M104" s="33"/>
      <c r="N104" s="33"/>
      <c r="O104" s="33"/>
    </row>
    <row r="105" spans="1:15" ht="11.25" customHeight="1">
      <c r="A105" s="31"/>
      <c r="B105" s="32"/>
      <c r="C105" s="33"/>
      <c r="D105" s="33"/>
      <c r="E105" s="34"/>
      <c r="F105" s="34"/>
      <c r="G105" s="34"/>
      <c r="H105" s="33"/>
      <c r="I105" s="33"/>
      <c r="J105" s="33"/>
      <c r="K105" s="33"/>
      <c r="L105" s="33"/>
      <c r="M105" s="33"/>
      <c r="N105" s="33"/>
      <c r="O105" s="33"/>
    </row>
    <row r="106" spans="1:15" ht="11.25" customHeight="1">
      <c r="A106" s="31"/>
      <c r="B106" s="32"/>
      <c r="C106" s="33"/>
      <c r="D106" s="33"/>
      <c r="E106" s="34"/>
      <c r="F106" s="34"/>
      <c r="G106" s="34"/>
      <c r="H106" s="33"/>
      <c r="I106" s="33"/>
      <c r="J106" s="33"/>
      <c r="K106" s="33"/>
      <c r="L106" s="33"/>
      <c r="M106" s="33"/>
      <c r="N106" s="33"/>
      <c r="O106" s="33"/>
    </row>
    <row r="107" spans="1:15" ht="9" customHeight="1">
      <c r="A107" s="50"/>
      <c r="B107" s="51"/>
      <c r="C107" s="52"/>
      <c r="D107" s="52"/>
      <c r="E107" s="53"/>
      <c r="F107" s="53"/>
      <c r="G107" s="53"/>
      <c r="H107" s="52"/>
      <c r="I107" s="52"/>
      <c r="J107" s="52"/>
      <c r="K107" s="52"/>
      <c r="L107" s="52"/>
      <c r="M107" s="52"/>
      <c r="N107" s="52"/>
      <c r="O107" s="52"/>
    </row>
    <row r="108" spans="1:15" ht="9" customHeight="1">
      <c r="A108" s="5">
        <v>1</v>
      </c>
      <c r="B108" s="5">
        <v>2</v>
      </c>
      <c r="C108" s="5">
        <v>3</v>
      </c>
      <c r="D108" s="5">
        <v>4</v>
      </c>
      <c r="E108" s="5">
        <v>5</v>
      </c>
      <c r="F108" s="5">
        <v>6</v>
      </c>
      <c r="G108" s="5">
        <v>7</v>
      </c>
      <c r="H108" s="5">
        <v>8</v>
      </c>
      <c r="I108" s="5">
        <v>9</v>
      </c>
      <c r="J108" s="5">
        <v>10</v>
      </c>
      <c r="K108" s="5">
        <v>11</v>
      </c>
      <c r="L108" s="5">
        <v>12</v>
      </c>
      <c r="M108" s="5">
        <v>13</v>
      </c>
      <c r="N108" s="5">
        <v>14</v>
      </c>
      <c r="O108" s="5">
        <v>15</v>
      </c>
    </row>
    <row r="109" spans="1:15" ht="12.75">
      <c r="A109" s="25">
        <v>4</v>
      </c>
      <c r="B109" s="55" t="s">
        <v>15</v>
      </c>
      <c r="C109" s="56"/>
      <c r="D109" s="72"/>
      <c r="E109" s="18">
        <f>E132+E126+E120+E114</f>
        <v>53334756</v>
      </c>
      <c r="F109" s="18">
        <f aca="true" t="shared" si="4" ref="F109:O109">F132+F126+F120+F114</f>
        <v>29760682</v>
      </c>
      <c r="G109" s="18">
        <f t="shared" si="4"/>
        <v>23350000</v>
      </c>
      <c r="H109" s="18">
        <f t="shared" si="4"/>
        <v>15980000</v>
      </c>
      <c r="I109" s="18">
        <f t="shared" si="4"/>
        <v>3430000</v>
      </c>
      <c r="J109" s="18">
        <f t="shared" si="4"/>
        <v>0</v>
      </c>
      <c r="K109" s="18">
        <f t="shared" si="4"/>
        <v>3430000</v>
      </c>
      <c r="L109" s="18">
        <f t="shared" si="4"/>
        <v>12550000</v>
      </c>
      <c r="M109" s="18">
        <f t="shared" si="4"/>
        <v>0</v>
      </c>
      <c r="N109" s="18">
        <f t="shared" si="4"/>
        <v>0</v>
      </c>
      <c r="O109" s="18">
        <f t="shared" si="4"/>
        <v>12550000</v>
      </c>
    </row>
    <row r="110" spans="1:15" ht="12.75">
      <c r="A110" s="57"/>
      <c r="B110" s="8" t="s">
        <v>18</v>
      </c>
      <c r="C110" s="60" t="s">
        <v>31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/>
    </row>
    <row r="111" spans="1:15" ht="12.75">
      <c r="A111" s="58"/>
      <c r="B111" s="8" t="s">
        <v>19</v>
      </c>
      <c r="C111" s="60" t="s">
        <v>51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/>
    </row>
    <row r="112" spans="1:15" ht="12.75">
      <c r="A112" s="59"/>
      <c r="B112" s="8" t="s">
        <v>20</v>
      </c>
      <c r="C112" s="11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2"/>
    </row>
    <row r="113" spans="1:15" ht="12.75">
      <c r="A113" s="63" t="s">
        <v>49</v>
      </c>
      <c r="B113" s="8" t="s">
        <v>21</v>
      </c>
      <c r="C113" s="64" t="s">
        <v>58</v>
      </c>
      <c r="D113" s="65"/>
      <c r="E113" s="66" t="s">
        <v>85</v>
      </c>
      <c r="F113" s="67"/>
      <c r="G113" s="67"/>
      <c r="H113" s="67"/>
      <c r="I113" s="67"/>
      <c r="J113" s="67"/>
      <c r="K113" s="67"/>
      <c r="L113" s="67"/>
      <c r="M113" s="67"/>
      <c r="N113" s="67"/>
      <c r="O113" s="68"/>
    </row>
    <row r="114" spans="1:15" ht="12.75">
      <c r="A114" s="58"/>
      <c r="B114" s="8" t="s">
        <v>22</v>
      </c>
      <c r="C114" s="19"/>
      <c r="D114" s="20"/>
      <c r="E114" s="21">
        <f>F114+G114</f>
        <v>1522449</v>
      </c>
      <c r="F114" s="21">
        <v>1022449</v>
      </c>
      <c r="G114" s="21">
        <f>G115</f>
        <v>500000</v>
      </c>
      <c r="H114" s="21">
        <f>H115</f>
        <v>1500000</v>
      </c>
      <c r="I114" s="21">
        <f>I115</f>
        <v>1000000</v>
      </c>
      <c r="J114" s="21"/>
      <c r="K114" s="21">
        <f>K115</f>
        <v>1000000</v>
      </c>
      <c r="L114" s="21">
        <f>L115</f>
        <v>500000</v>
      </c>
      <c r="M114" s="21"/>
      <c r="N114" s="21"/>
      <c r="O114" s="21">
        <f>O115</f>
        <v>500000</v>
      </c>
    </row>
    <row r="115" spans="1:15" ht="12.75">
      <c r="A115" s="58"/>
      <c r="B115" s="8" t="s">
        <v>23</v>
      </c>
      <c r="C115" s="10"/>
      <c r="D115" s="10"/>
      <c r="E115" s="15">
        <f>F115+G115</f>
        <v>1500000</v>
      </c>
      <c r="F115" s="15">
        <f>I115</f>
        <v>1000000</v>
      </c>
      <c r="G115" s="15">
        <f>L115</f>
        <v>500000</v>
      </c>
      <c r="H115" s="14">
        <f>I115+L115</f>
        <v>1500000</v>
      </c>
      <c r="I115" s="14">
        <f>J115+K115</f>
        <v>1000000</v>
      </c>
      <c r="J115" s="14"/>
      <c r="K115" s="14">
        <v>1000000</v>
      </c>
      <c r="L115" s="14">
        <f>O115</f>
        <v>500000</v>
      </c>
      <c r="M115" s="10"/>
      <c r="N115" s="10"/>
      <c r="O115" s="14">
        <v>500000</v>
      </c>
    </row>
    <row r="116" spans="1:15" ht="12.75">
      <c r="A116" s="58"/>
      <c r="B116" s="8" t="s">
        <v>24</v>
      </c>
      <c r="C116" s="10"/>
      <c r="D116" s="10"/>
      <c r="E116" s="15"/>
      <c r="F116" s="15"/>
      <c r="G116" s="15"/>
      <c r="H116" s="14"/>
      <c r="I116" s="14"/>
      <c r="J116" s="14"/>
      <c r="K116" s="14"/>
      <c r="L116" s="14"/>
      <c r="M116" s="10"/>
      <c r="N116" s="10"/>
      <c r="O116" s="14"/>
    </row>
    <row r="117" spans="1:15" ht="12.75">
      <c r="A117" s="58"/>
      <c r="B117" s="8" t="s">
        <v>25</v>
      </c>
      <c r="C117" s="10"/>
      <c r="D117" s="10"/>
      <c r="E117" s="15"/>
      <c r="F117" s="15"/>
      <c r="G117" s="15"/>
      <c r="H117" s="14"/>
      <c r="I117" s="14"/>
      <c r="J117" s="10"/>
      <c r="K117" s="14"/>
      <c r="L117" s="14"/>
      <c r="M117" s="10"/>
      <c r="N117" s="10"/>
      <c r="O117" s="14"/>
    </row>
    <row r="118" spans="1:15" ht="12.75">
      <c r="A118" s="59"/>
      <c r="B118" s="26" t="s">
        <v>26</v>
      </c>
      <c r="C118" s="10"/>
      <c r="D118" s="10"/>
      <c r="E118" s="9"/>
      <c r="F118" s="9"/>
      <c r="G118" s="9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63" t="s">
        <v>50</v>
      </c>
      <c r="B119" s="24" t="s">
        <v>21</v>
      </c>
      <c r="C119" s="64" t="s">
        <v>59</v>
      </c>
      <c r="D119" s="65"/>
      <c r="E119" s="66" t="s">
        <v>84</v>
      </c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1:15" ht="12.75">
      <c r="A120" s="58"/>
      <c r="B120" s="8" t="s">
        <v>22</v>
      </c>
      <c r="C120" s="19"/>
      <c r="D120" s="20"/>
      <c r="E120" s="21">
        <v>6524074</v>
      </c>
      <c r="F120" s="21">
        <f>SUM(F121:F123)</f>
        <v>4000000</v>
      </c>
      <c r="G120" s="21">
        <f>G121+G122</f>
        <v>2300000</v>
      </c>
      <c r="H120" s="21">
        <f>H121</f>
        <v>2220000</v>
      </c>
      <c r="I120" s="21">
        <f>I121</f>
        <v>720000</v>
      </c>
      <c r="J120" s="21"/>
      <c r="K120" s="21">
        <f>K121</f>
        <v>720000</v>
      </c>
      <c r="L120" s="21">
        <f>L121</f>
        <v>1500000</v>
      </c>
      <c r="M120" s="21"/>
      <c r="N120" s="21"/>
      <c r="O120" s="21">
        <f>O121</f>
        <v>1500000</v>
      </c>
    </row>
    <row r="121" spans="1:15" ht="12.75">
      <c r="A121" s="58"/>
      <c r="B121" s="8" t="s">
        <v>23</v>
      </c>
      <c r="C121" s="10"/>
      <c r="D121" s="10"/>
      <c r="E121" s="15">
        <f>F121+G121</f>
        <v>2220000</v>
      </c>
      <c r="F121" s="15">
        <f>I121</f>
        <v>720000</v>
      </c>
      <c r="G121" s="15">
        <f>L121</f>
        <v>1500000</v>
      </c>
      <c r="H121" s="14">
        <f>I121+L121</f>
        <v>2220000</v>
      </c>
      <c r="I121" s="14">
        <f>J121+K121</f>
        <v>720000</v>
      </c>
      <c r="J121" s="14"/>
      <c r="K121" s="14">
        <v>720000</v>
      </c>
      <c r="L121" s="14">
        <f>O121</f>
        <v>1500000</v>
      </c>
      <c r="M121" s="10"/>
      <c r="N121" s="10"/>
      <c r="O121" s="14">
        <v>1500000</v>
      </c>
    </row>
    <row r="122" spans="1:15" ht="12.75">
      <c r="A122" s="58"/>
      <c r="B122" s="8" t="s">
        <v>24</v>
      </c>
      <c r="C122" s="10"/>
      <c r="D122" s="10"/>
      <c r="E122" s="15">
        <f>G122+F122</f>
        <v>2280000</v>
      </c>
      <c r="F122" s="15">
        <v>1480000</v>
      </c>
      <c r="G122" s="15">
        <v>800000</v>
      </c>
      <c r="H122" s="14"/>
      <c r="I122" s="14"/>
      <c r="J122" s="14"/>
      <c r="K122" s="14"/>
      <c r="L122" s="14"/>
      <c r="M122" s="10"/>
      <c r="N122" s="10"/>
      <c r="O122" s="14"/>
    </row>
    <row r="123" spans="1:15" ht="10.5" customHeight="1">
      <c r="A123" s="58"/>
      <c r="B123" s="8" t="s">
        <v>25</v>
      </c>
      <c r="C123" s="10"/>
      <c r="D123" s="10"/>
      <c r="E123" s="15">
        <f>F123</f>
        <v>1800000</v>
      </c>
      <c r="F123" s="15">
        <v>1800000</v>
      </c>
      <c r="G123" s="15"/>
      <c r="H123" s="14"/>
      <c r="I123" s="14"/>
      <c r="J123" s="10"/>
      <c r="K123" s="14"/>
      <c r="L123" s="14"/>
      <c r="M123" s="10"/>
      <c r="N123" s="10"/>
      <c r="O123" s="14"/>
    </row>
    <row r="124" spans="1:15" ht="10.5" customHeight="1">
      <c r="A124" s="59"/>
      <c r="B124" s="13" t="s">
        <v>26</v>
      </c>
      <c r="C124" s="22"/>
      <c r="D124" s="22"/>
      <c r="E124" s="23"/>
      <c r="F124" s="23"/>
      <c r="G124" s="23"/>
      <c r="H124" s="22"/>
      <c r="I124" s="22"/>
      <c r="J124" s="22"/>
      <c r="K124" s="22"/>
      <c r="L124" s="22"/>
      <c r="M124" s="22"/>
      <c r="N124" s="22"/>
      <c r="O124" s="22"/>
    </row>
    <row r="125" spans="1:15" ht="12.75" customHeight="1">
      <c r="A125" s="63" t="s">
        <v>61</v>
      </c>
      <c r="B125" s="8" t="s">
        <v>21</v>
      </c>
      <c r="C125" s="64" t="s">
        <v>63</v>
      </c>
      <c r="D125" s="65"/>
      <c r="E125" s="66" t="s">
        <v>54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8"/>
    </row>
    <row r="126" spans="1:15" ht="12.75">
      <c r="A126" s="58"/>
      <c r="B126" s="8" t="s">
        <v>22</v>
      </c>
      <c r="C126" s="19"/>
      <c r="D126" s="20"/>
      <c r="E126" s="21">
        <f>F126+G126</f>
        <v>37253116</v>
      </c>
      <c r="F126" s="21">
        <v>19253116</v>
      </c>
      <c r="G126" s="21">
        <f>SUM(G127:G129)</f>
        <v>18000000</v>
      </c>
      <c r="H126" s="21">
        <f>H127</f>
        <v>9260000</v>
      </c>
      <c r="I126" s="21">
        <f>I127</f>
        <v>1260000</v>
      </c>
      <c r="J126" s="21"/>
      <c r="K126" s="21">
        <f>K127</f>
        <v>1260000</v>
      </c>
      <c r="L126" s="21">
        <f>L127</f>
        <v>8000000</v>
      </c>
      <c r="M126" s="21"/>
      <c r="N126" s="21"/>
      <c r="O126" s="21">
        <f>O127</f>
        <v>8000000</v>
      </c>
    </row>
    <row r="127" spans="1:15" ht="12.75">
      <c r="A127" s="58"/>
      <c r="B127" s="8" t="s">
        <v>23</v>
      </c>
      <c r="C127" s="10"/>
      <c r="D127" s="10"/>
      <c r="E127" s="15">
        <f>F127+G127</f>
        <v>9260000</v>
      </c>
      <c r="F127" s="15">
        <f>I127</f>
        <v>1260000</v>
      </c>
      <c r="G127" s="15">
        <f>L127</f>
        <v>8000000</v>
      </c>
      <c r="H127" s="14">
        <f>I127+L127</f>
        <v>9260000</v>
      </c>
      <c r="I127" s="14">
        <f>J127+K127</f>
        <v>1260000</v>
      </c>
      <c r="J127" s="14"/>
      <c r="K127" s="14">
        <v>1260000</v>
      </c>
      <c r="L127" s="14">
        <f>O127</f>
        <v>8000000</v>
      </c>
      <c r="M127" s="10"/>
      <c r="N127" s="10"/>
      <c r="O127" s="14">
        <v>8000000</v>
      </c>
    </row>
    <row r="128" spans="1:15" ht="12.75">
      <c r="A128" s="58"/>
      <c r="B128" s="8" t="s">
        <v>24</v>
      </c>
      <c r="C128" s="10"/>
      <c r="D128" s="10"/>
      <c r="E128" s="15">
        <f>F128+G128</f>
        <v>10000000</v>
      </c>
      <c r="F128" s="15">
        <v>5000000</v>
      </c>
      <c r="G128" s="15">
        <v>5000000</v>
      </c>
      <c r="H128" s="14"/>
      <c r="I128" s="14"/>
      <c r="J128" s="14"/>
      <c r="K128" s="14"/>
      <c r="L128" s="14"/>
      <c r="M128" s="10"/>
      <c r="N128" s="10"/>
      <c r="O128" s="14"/>
    </row>
    <row r="129" spans="1:15" ht="12.75">
      <c r="A129" s="58"/>
      <c r="B129" s="8" t="s">
        <v>25</v>
      </c>
      <c r="C129" s="10"/>
      <c r="D129" s="10"/>
      <c r="E129" s="15">
        <f>F129+G129</f>
        <v>10740000</v>
      </c>
      <c r="F129" s="15">
        <v>5740000</v>
      </c>
      <c r="G129" s="15">
        <v>5000000</v>
      </c>
      <c r="H129" s="14"/>
      <c r="I129" s="14"/>
      <c r="J129" s="10"/>
      <c r="K129" s="14"/>
      <c r="L129" s="14"/>
      <c r="M129" s="10"/>
      <c r="N129" s="10"/>
      <c r="O129" s="14"/>
    </row>
    <row r="130" spans="1:15" ht="12.75">
      <c r="A130" s="93"/>
      <c r="B130" s="26" t="s">
        <v>26</v>
      </c>
      <c r="C130" s="10"/>
      <c r="D130" s="10"/>
      <c r="E130" s="15">
        <v>7000000</v>
      </c>
      <c r="F130" s="15">
        <v>7000000</v>
      </c>
      <c r="G130" s="9"/>
      <c r="H130" s="10"/>
      <c r="I130" s="10"/>
      <c r="J130" s="10"/>
      <c r="K130" s="10"/>
      <c r="L130" s="10"/>
      <c r="M130" s="10"/>
      <c r="N130" s="10"/>
      <c r="O130" s="10"/>
    </row>
    <row r="131" spans="1:15" ht="12.75" customHeight="1">
      <c r="A131" s="57" t="s">
        <v>62</v>
      </c>
      <c r="B131" s="8" t="s">
        <v>21</v>
      </c>
      <c r="C131" s="64" t="s">
        <v>63</v>
      </c>
      <c r="D131" s="65"/>
      <c r="E131" s="64" t="s">
        <v>83</v>
      </c>
      <c r="F131" s="76"/>
      <c r="G131" s="76"/>
      <c r="H131" s="76"/>
      <c r="I131" s="76"/>
      <c r="J131" s="76"/>
      <c r="K131" s="76"/>
      <c r="L131" s="76"/>
      <c r="M131" s="76"/>
      <c r="N131" s="76"/>
      <c r="O131" s="46"/>
    </row>
    <row r="132" spans="1:15" ht="12.75">
      <c r="A132" s="58"/>
      <c r="B132" s="8" t="s">
        <v>22</v>
      </c>
      <c r="C132" s="19"/>
      <c r="D132" s="20"/>
      <c r="E132" s="48">
        <f>F132+G132</f>
        <v>8035117</v>
      </c>
      <c r="F132" s="48">
        <v>5485117</v>
      </c>
      <c r="G132" s="49">
        <f>G133</f>
        <v>2550000</v>
      </c>
      <c r="H132" s="48">
        <f aca="true" t="shared" si="5" ref="H132:O132">H133</f>
        <v>3000000</v>
      </c>
      <c r="I132" s="48">
        <f t="shared" si="5"/>
        <v>450000</v>
      </c>
      <c r="J132" s="48"/>
      <c r="K132" s="48">
        <f t="shared" si="5"/>
        <v>450000</v>
      </c>
      <c r="L132" s="48">
        <f t="shared" si="5"/>
        <v>2550000</v>
      </c>
      <c r="M132" s="48"/>
      <c r="N132" s="48"/>
      <c r="O132" s="48">
        <f t="shared" si="5"/>
        <v>2550000</v>
      </c>
    </row>
    <row r="133" spans="1:15" ht="12.75">
      <c r="A133" s="58"/>
      <c r="B133" s="8" t="s">
        <v>23</v>
      </c>
      <c r="C133" s="10"/>
      <c r="D133" s="10"/>
      <c r="E133" s="15">
        <f>F133+G133</f>
        <v>3000000</v>
      </c>
      <c r="F133" s="15">
        <f>I133</f>
        <v>450000</v>
      </c>
      <c r="G133" s="15">
        <f>L133</f>
        <v>2550000</v>
      </c>
      <c r="H133" s="14">
        <f>I133+L133</f>
        <v>3000000</v>
      </c>
      <c r="I133" s="14">
        <f>J133+K133</f>
        <v>450000</v>
      </c>
      <c r="J133" s="14"/>
      <c r="K133" s="14">
        <v>450000</v>
      </c>
      <c r="L133" s="14">
        <f>O133</f>
        <v>2550000</v>
      </c>
      <c r="M133" s="10"/>
      <c r="N133" s="10"/>
      <c r="O133" s="14">
        <v>2550000</v>
      </c>
    </row>
    <row r="134" spans="1:15" ht="12.75">
      <c r="A134" s="58"/>
      <c r="B134" s="8" t="s">
        <v>24</v>
      </c>
      <c r="C134" s="10"/>
      <c r="D134" s="10"/>
      <c r="E134" s="15">
        <f>F134</f>
        <v>5000000</v>
      </c>
      <c r="F134" s="15">
        <v>5000000</v>
      </c>
      <c r="G134" s="15"/>
      <c r="H134" s="14"/>
      <c r="I134" s="14"/>
      <c r="J134" s="14"/>
      <c r="K134" s="14"/>
      <c r="L134" s="14"/>
      <c r="M134" s="10"/>
      <c r="N134" s="10"/>
      <c r="O134" s="14"/>
    </row>
    <row r="135" spans="1:15" ht="12.75">
      <c r="A135" s="58"/>
      <c r="B135" s="8" t="s">
        <v>25</v>
      </c>
      <c r="C135" s="10"/>
      <c r="D135" s="10"/>
      <c r="E135" s="15"/>
      <c r="F135" s="15"/>
      <c r="G135" s="15"/>
      <c r="H135" s="14"/>
      <c r="I135" s="14"/>
      <c r="J135" s="10"/>
      <c r="K135" s="14"/>
      <c r="L135" s="14"/>
      <c r="M135" s="10"/>
      <c r="N135" s="10"/>
      <c r="O135" s="14"/>
    </row>
    <row r="136" spans="1:15" ht="12.75">
      <c r="A136" s="59"/>
      <c r="B136" s="13" t="s">
        <v>26</v>
      </c>
      <c r="C136" s="22"/>
      <c r="D136" s="22"/>
      <c r="E136" s="23"/>
      <c r="F136" s="23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7.25" customHeight="1">
      <c r="A137" s="77" t="s">
        <v>64</v>
      </c>
      <c r="B137" s="78"/>
      <c r="C137" s="78"/>
      <c r="D137" s="79"/>
      <c r="E137" s="36">
        <f aca="true" t="shared" si="6" ref="E137:L137">E109+E70+E29+E11</f>
        <v>177717498</v>
      </c>
      <c r="F137" s="36">
        <f t="shared" si="6"/>
        <v>77193424</v>
      </c>
      <c r="G137" s="36">
        <f t="shared" si="6"/>
        <v>100300000</v>
      </c>
      <c r="H137" s="36">
        <f t="shared" si="6"/>
        <v>66367730</v>
      </c>
      <c r="I137" s="36">
        <f t="shared" si="6"/>
        <v>19467730</v>
      </c>
      <c r="J137" s="36">
        <f t="shared" si="6"/>
        <v>7500000</v>
      </c>
      <c r="K137" s="36">
        <f t="shared" si="6"/>
        <v>11967730</v>
      </c>
      <c r="L137" s="36">
        <f t="shared" si="6"/>
        <v>46900000</v>
      </c>
      <c r="M137" s="36"/>
      <c r="N137" s="36"/>
      <c r="O137" s="36">
        <f>O109+O70+O29+O11</f>
        <v>46900000</v>
      </c>
    </row>
    <row r="138" spans="1:15" ht="12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1:15" ht="12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</row>
    <row r="140" spans="1:15" ht="12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</row>
    <row r="141" spans="1:15" ht="12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</row>
    <row r="142" spans="1:15" ht="12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</row>
    <row r="143" spans="1:15" ht="12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</row>
    <row r="144" spans="1:15" ht="12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</row>
    <row r="145" spans="1:15" ht="12" customHeight="1">
      <c r="A145" s="5">
        <v>1</v>
      </c>
      <c r="B145" s="5">
        <v>2</v>
      </c>
      <c r="C145" s="5">
        <v>3</v>
      </c>
      <c r="D145" s="5">
        <v>4</v>
      </c>
      <c r="E145" s="5">
        <v>5</v>
      </c>
      <c r="F145" s="5">
        <v>6</v>
      </c>
      <c r="G145" s="5">
        <v>7</v>
      </c>
      <c r="H145" s="5">
        <v>8</v>
      </c>
      <c r="I145" s="5">
        <v>9</v>
      </c>
      <c r="J145" s="5">
        <v>10</v>
      </c>
      <c r="K145" s="5">
        <v>11</v>
      </c>
      <c r="L145" s="5">
        <v>12</v>
      </c>
      <c r="M145" s="5">
        <v>13</v>
      </c>
      <c r="N145" s="5">
        <v>14</v>
      </c>
      <c r="O145" s="5">
        <v>15</v>
      </c>
    </row>
    <row r="146" spans="1:15" ht="12.75">
      <c r="A146" s="25">
        <v>5</v>
      </c>
      <c r="B146" s="55" t="s">
        <v>78</v>
      </c>
      <c r="C146" s="56"/>
      <c r="D146" s="72"/>
      <c r="E146" s="18">
        <f>E151+E157</f>
        <v>237966</v>
      </c>
      <c r="F146" s="18">
        <f aca="true" t="shared" si="7" ref="F146:O146">F151+F157</f>
        <v>108433</v>
      </c>
      <c r="G146" s="18">
        <f t="shared" si="7"/>
        <v>129533</v>
      </c>
      <c r="H146" s="18">
        <f t="shared" si="7"/>
        <v>237966</v>
      </c>
      <c r="I146" s="18">
        <f t="shared" si="7"/>
        <v>108433</v>
      </c>
      <c r="J146" s="18"/>
      <c r="K146" s="18">
        <f t="shared" si="7"/>
        <v>108433</v>
      </c>
      <c r="L146" s="18">
        <f t="shared" si="7"/>
        <v>129533</v>
      </c>
      <c r="M146" s="18"/>
      <c r="N146" s="18"/>
      <c r="O146" s="18">
        <f t="shared" si="7"/>
        <v>129533</v>
      </c>
    </row>
    <row r="147" spans="1:15" ht="12.75">
      <c r="A147" s="57"/>
      <c r="B147" s="8" t="s">
        <v>18</v>
      </c>
      <c r="C147" s="60" t="s">
        <v>68</v>
      </c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/>
    </row>
    <row r="148" spans="1:15" ht="12.75">
      <c r="A148" s="58"/>
      <c r="B148" s="8" t="s">
        <v>19</v>
      </c>
      <c r="C148" s="60" t="s">
        <v>69</v>
      </c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/>
    </row>
    <row r="149" spans="1:15" ht="12" customHeight="1">
      <c r="A149" s="59"/>
      <c r="B149" s="8" t="s">
        <v>20</v>
      </c>
      <c r="C149" s="11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2"/>
    </row>
    <row r="150" spans="1:15" ht="12.75">
      <c r="A150" s="63" t="s">
        <v>65</v>
      </c>
      <c r="B150" s="8" t="s">
        <v>21</v>
      </c>
      <c r="C150" s="64" t="s">
        <v>70</v>
      </c>
      <c r="D150" s="65"/>
      <c r="E150" s="66" t="s">
        <v>81</v>
      </c>
      <c r="F150" s="67"/>
      <c r="G150" s="67"/>
      <c r="H150" s="67"/>
      <c r="I150" s="67"/>
      <c r="J150" s="67"/>
      <c r="K150" s="67"/>
      <c r="L150" s="67"/>
      <c r="M150" s="67"/>
      <c r="N150" s="67"/>
      <c r="O150" s="68"/>
    </row>
    <row r="151" spans="1:15" ht="12.75">
      <c r="A151" s="58"/>
      <c r="B151" s="8" t="s">
        <v>22</v>
      </c>
      <c r="C151" s="19"/>
      <c r="D151" s="20"/>
      <c r="E151" s="21">
        <f>E152</f>
        <v>172711</v>
      </c>
      <c r="F151" s="21">
        <f aca="true" t="shared" si="8" ref="F151:O151">F152</f>
        <v>43178</v>
      </c>
      <c r="G151" s="21">
        <f t="shared" si="8"/>
        <v>129533</v>
      </c>
      <c r="H151" s="21">
        <f t="shared" si="8"/>
        <v>172711</v>
      </c>
      <c r="I151" s="21">
        <f t="shared" si="8"/>
        <v>43178</v>
      </c>
      <c r="J151" s="21"/>
      <c r="K151" s="21">
        <f t="shared" si="8"/>
        <v>43178</v>
      </c>
      <c r="L151" s="21">
        <f t="shared" si="8"/>
        <v>129533</v>
      </c>
      <c r="M151" s="21"/>
      <c r="N151" s="21"/>
      <c r="O151" s="21">
        <f t="shared" si="8"/>
        <v>129533</v>
      </c>
    </row>
    <row r="152" spans="1:15" ht="12.75">
      <c r="A152" s="58"/>
      <c r="B152" s="8" t="s">
        <v>23</v>
      </c>
      <c r="C152" s="10"/>
      <c r="D152" s="10"/>
      <c r="E152" s="15">
        <f>F152+G152</f>
        <v>172711</v>
      </c>
      <c r="F152" s="15">
        <f>I152</f>
        <v>43178</v>
      </c>
      <c r="G152" s="15">
        <f>L152</f>
        <v>129533</v>
      </c>
      <c r="H152" s="14">
        <f>I152+L152</f>
        <v>172711</v>
      </c>
      <c r="I152" s="14">
        <f>J152+K152</f>
        <v>43178</v>
      </c>
      <c r="J152" s="14"/>
      <c r="K152" s="14">
        <v>43178</v>
      </c>
      <c r="L152" s="14">
        <f>O152</f>
        <v>129533</v>
      </c>
      <c r="M152" s="10"/>
      <c r="N152" s="10"/>
      <c r="O152" s="14">
        <v>129533</v>
      </c>
    </row>
    <row r="153" spans="1:15" ht="12.75" customHeight="1">
      <c r="A153" s="58"/>
      <c r="B153" s="8" t="s">
        <v>24</v>
      </c>
      <c r="C153" s="10"/>
      <c r="D153" s="10"/>
      <c r="E153" s="15"/>
      <c r="F153" s="15"/>
      <c r="G153" s="15"/>
      <c r="H153" s="14"/>
      <c r="I153" s="14"/>
      <c r="J153" s="14"/>
      <c r="K153" s="14"/>
      <c r="L153" s="14"/>
      <c r="M153" s="10"/>
      <c r="N153" s="10"/>
      <c r="O153" s="14"/>
    </row>
    <row r="154" spans="1:15" ht="12" customHeight="1">
      <c r="A154" s="58"/>
      <c r="B154" s="8" t="s">
        <v>25</v>
      </c>
      <c r="C154" s="10"/>
      <c r="D154" s="10"/>
      <c r="E154" s="15"/>
      <c r="F154" s="15"/>
      <c r="G154" s="15"/>
      <c r="H154" s="14"/>
      <c r="I154" s="14"/>
      <c r="J154" s="10"/>
      <c r="K154" s="14"/>
      <c r="L154" s="14"/>
      <c r="M154" s="10"/>
      <c r="N154" s="10"/>
      <c r="O154" s="14"/>
    </row>
    <row r="155" spans="1:15" ht="12" customHeight="1">
      <c r="A155" s="59"/>
      <c r="B155" s="26" t="s">
        <v>26</v>
      </c>
      <c r="C155" s="10"/>
      <c r="D155" s="10"/>
      <c r="E155" s="9"/>
      <c r="F155" s="9"/>
      <c r="G155" s="9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63" t="s">
        <v>66</v>
      </c>
      <c r="B156" s="24" t="s">
        <v>21</v>
      </c>
      <c r="C156" s="64" t="s">
        <v>71</v>
      </c>
      <c r="D156" s="65"/>
      <c r="E156" s="66" t="s">
        <v>72</v>
      </c>
      <c r="F156" s="67"/>
      <c r="G156" s="67"/>
      <c r="H156" s="67"/>
      <c r="I156" s="67"/>
      <c r="J156" s="67"/>
      <c r="K156" s="67"/>
      <c r="L156" s="67"/>
      <c r="M156" s="67"/>
      <c r="N156" s="67"/>
      <c r="O156" s="67"/>
    </row>
    <row r="157" spans="1:15" ht="12.75">
      <c r="A157" s="58"/>
      <c r="B157" s="8" t="s">
        <v>22</v>
      </c>
      <c r="C157" s="19"/>
      <c r="D157" s="20"/>
      <c r="E157" s="21">
        <f>E158</f>
        <v>65255</v>
      </c>
      <c r="F157" s="21">
        <f>F158+F159</f>
        <v>65255</v>
      </c>
      <c r="G157" s="21"/>
      <c r="H157" s="21">
        <f>H158</f>
        <v>65255</v>
      </c>
      <c r="I157" s="21">
        <f>I158</f>
        <v>65255</v>
      </c>
      <c r="J157" s="21"/>
      <c r="K157" s="21">
        <f>K158</f>
        <v>65255</v>
      </c>
      <c r="L157" s="21"/>
      <c r="M157" s="21"/>
      <c r="N157" s="21"/>
      <c r="O157" s="21"/>
    </row>
    <row r="158" spans="1:15" ht="12.75">
      <c r="A158" s="58"/>
      <c r="B158" s="8" t="s">
        <v>23</v>
      </c>
      <c r="C158" s="10"/>
      <c r="D158" s="10"/>
      <c r="E158" s="15">
        <f>F158+G158</f>
        <v>65255</v>
      </c>
      <c r="F158" s="15">
        <f>I158</f>
        <v>65255</v>
      </c>
      <c r="G158" s="15"/>
      <c r="H158" s="14">
        <f>I158+L158</f>
        <v>65255</v>
      </c>
      <c r="I158" s="14">
        <f>J158+K158</f>
        <v>65255</v>
      </c>
      <c r="J158" s="14"/>
      <c r="K158" s="14">
        <v>65255</v>
      </c>
      <c r="L158" s="14"/>
      <c r="M158" s="10"/>
      <c r="N158" s="10"/>
      <c r="O158" s="14"/>
    </row>
    <row r="159" spans="1:15" ht="12" customHeight="1">
      <c r="A159" s="58"/>
      <c r="B159" s="8" t="s">
        <v>24</v>
      </c>
      <c r="C159" s="10"/>
      <c r="D159" s="10"/>
      <c r="E159" s="15"/>
      <c r="F159" s="15"/>
      <c r="G159" s="15"/>
      <c r="H159" s="14"/>
      <c r="I159" s="14"/>
      <c r="J159" s="14"/>
      <c r="K159" s="14"/>
      <c r="L159" s="14"/>
      <c r="M159" s="10"/>
      <c r="N159" s="10"/>
      <c r="O159" s="14"/>
    </row>
    <row r="160" spans="1:15" ht="12" customHeight="1">
      <c r="A160" s="58"/>
      <c r="B160" s="8" t="s">
        <v>25</v>
      </c>
      <c r="C160" s="10"/>
      <c r="D160" s="10"/>
      <c r="E160" s="15"/>
      <c r="F160" s="15"/>
      <c r="G160" s="15"/>
      <c r="H160" s="14"/>
      <c r="I160" s="14"/>
      <c r="J160" s="10"/>
      <c r="K160" s="14"/>
      <c r="L160" s="14"/>
      <c r="M160" s="10"/>
      <c r="N160" s="10"/>
      <c r="O160" s="14"/>
    </row>
    <row r="161" spans="1:15" ht="12.75">
      <c r="A161" s="59"/>
      <c r="B161" s="13" t="s">
        <v>26</v>
      </c>
      <c r="C161" s="22"/>
      <c r="D161" s="22"/>
      <c r="E161" s="23"/>
      <c r="F161" s="23"/>
      <c r="G161" s="23"/>
      <c r="H161" s="22"/>
      <c r="I161" s="22"/>
      <c r="J161" s="22"/>
      <c r="K161" s="22"/>
      <c r="L161" s="22"/>
      <c r="M161" s="22"/>
      <c r="N161" s="22"/>
      <c r="O161" s="22"/>
    </row>
    <row r="162" spans="1:15" ht="12.75">
      <c r="A162" s="25">
        <v>6</v>
      </c>
      <c r="B162" s="55" t="s">
        <v>78</v>
      </c>
      <c r="C162" s="56"/>
      <c r="D162" s="72"/>
      <c r="E162" s="18">
        <f>E167</f>
        <v>60690</v>
      </c>
      <c r="F162" s="18"/>
      <c r="G162" s="18">
        <f>G167</f>
        <v>60690</v>
      </c>
      <c r="H162" s="18">
        <f>H167</f>
        <v>60690</v>
      </c>
      <c r="I162" s="18"/>
      <c r="J162" s="18"/>
      <c r="K162" s="18"/>
      <c r="L162" s="18">
        <f>L167</f>
        <v>60690</v>
      </c>
      <c r="M162" s="18"/>
      <c r="N162" s="18"/>
      <c r="O162" s="18">
        <f>O167</f>
        <v>60690</v>
      </c>
    </row>
    <row r="163" spans="1:15" ht="12.75">
      <c r="A163" s="57"/>
      <c r="B163" s="8" t="s">
        <v>18</v>
      </c>
      <c r="C163" s="60" t="s">
        <v>73</v>
      </c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/>
    </row>
    <row r="164" spans="1:15" ht="12.75">
      <c r="A164" s="58"/>
      <c r="B164" s="8" t="s">
        <v>19</v>
      </c>
      <c r="C164" s="60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/>
    </row>
    <row r="165" spans="1:15" ht="12.75">
      <c r="A165" s="59"/>
      <c r="B165" s="8" t="s">
        <v>20</v>
      </c>
      <c r="C165" s="11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2"/>
    </row>
    <row r="166" spans="1:15" ht="12.75">
      <c r="A166" s="63" t="s">
        <v>67</v>
      </c>
      <c r="B166" s="8" t="s">
        <v>21</v>
      </c>
      <c r="C166" s="64" t="s">
        <v>75</v>
      </c>
      <c r="D166" s="65"/>
      <c r="E166" s="66" t="s">
        <v>74</v>
      </c>
      <c r="F166" s="67"/>
      <c r="G166" s="67"/>
      <c r="H166" s="67"/>
      <c r="I166" s="67"/>
      <c r="J166" s="67"/>
      <c r="K166" s="67"/>
      <c r="L166" s="67"/>
      <c r="M166" s="67"/>
      <c r="N166" s="67"/>
      <c r="O166" s="68"/>
    </row>
    <row r="167" spans="1:15" ht="12.75">
      <c r="A167" s="58"/>
      <c r="B167" s="8" t="s">
        <v>22</v>
      </c>
      <c r="C167" s="19"/>
      <c r="D167" s="20"/>
      <c r="E167" s="21">
        <f>E168</f>
        <v>60690</v>
      </c>
      <c r="F167" s="21"/>
      <c r="G167" s="21">
        <f>G168</f>
        <v>60690</v>
      </c>
      <c r="H167" s="21">
        <f>H168</f>
        <v>60690</v>
      </c>
      <c r="I167" s="21"/>
      <c r="J167" s="21"/>
      <c r="K167" s="21"/>
      <c r="L167" s="21">
        <f>L168</f>
        <v>60690</v>
      </c>
      <c r="M167" s="21"/>
      <c r="N167" s="21"/>
      <c r="O167" s="21">
        <f>O168</f>
        <v>60690</v>
      </c>
    </row>
    <row r="168" spans="1:15" ht="12.75">
      <c r="A168" s="58"/>
      <c r="B168" s="8" t="s">
        <v>23</v>
      </c>
      <c r="C168" s="10"/>
      <c r="D168" s="10"/>
      <c r="E168" s="15">
        <f>F168+G168</f>
        <v>60690</v>
      </c>
      <c r="F168" s="15"/>
      <c r="G168" s="15">
        <f>L168</f>
        <v>60690</v>
      </c>
      <c r="H168" s="14">
        <f>I168+L168</f>
        <v>60690</v>
      </c>
      <c r="I168" s="14"/>
      <c r="J168" s="14"/>
      <c r="K168" s="14"/>
      <c r="L168" s="14">
        <f>O168</f>
        <v>60690</v>
      </c>
      <c r="M168" s="10"/>
      <c r="N168" s="10"/>
      <c r="O168" s="14">
        <v>60690</v>
      </c>
    </row>
    <row r="169" spans="1:15" ht="12.75">
      <c r="A169" s="58"/>
      <c r="B169" s="8" t="s">
        <v>24</v>
      </c>
      <c r="C169" s="10"/>
      <c r="D169" s="10"/>
      <c r="E169" s="15"/>
      <c r="F169" s="15"/>
      <c r="G169" s="15"/>
      <c r="H169" s="14"/>
      <c r="I169" s="14"/>
      <c r="J169" s="14"/>
      <c r="K169" s="14"/>
      <c r="L169" s="14"/>
      <c r="M169" s="10"/>
      <c r="N169" s="10"/>
      <c r="O169" s="14"/>
    </row>
    <row r="170" spans="1:15" ht="12.75">
      <c r="A170" s="58"/>
      <c r="B170" s="8" t="s">
        <v>25</v>
      </c>
      <c r="C170" s="10"/>
      <c r="D170" s="10"/>
      <c r="E170" s="15"/>
      <c r="F170" s="15"/>
      <c r="G170" s="15"/>
      <c r="H170" s="14"/>
      <c r="I170" s="14"/>
      <c r="J170" s="10"/>
      <c r="K170" s="14"/>
      <c r="L170" s="14"/>
      <c r="M170" s="10"/>
      <c r="N170" s="10"/>
      <c r="O170" s="14"/>
    </row>
    <row r="171" spans="1:15" ht="12.75">
      <c r="A171" s="59"/>
      <c r="B171" s="26" t="s">
        <v>26</v>
      </c>
      <c r="C171" s="41"/>
      <c r="D171" s="41"/>
      <c r="E171" s="42"/>
      <c r="F171" s="42"/>
      <c r="G171" s="42"/>
      <c r="H171" s="41"/>
      <c r="I171" s="41"/>
      <c r="J171" s="41"/>
      <c r="K171" s="41"/>
      <c r="L171" s="41"/>
      <c r="M171" s="41"/>
      <c r="N171" s="41"/>
      <c r="O171" s="41"/>
    </row>
    <row r="172" spans="1:15" ht="12.75">
      <c r="A172" s="31"/>
      <c r="B172" s="37"/>
      <c r="C172" s="38"/>
      <c r="D172" s="38"/>
      <c r="E172" s="39"/>
      <c r="F172" s="39"/>
      <c r="G172" s="39"/>
      <c r="H172" s="38"/>
      <c r="I172" s="38"/>
      <c r="J172" s="38"/>
      <c r="K172" s="38"/>
      <c r="L172" s="38"/>
      <c r="M172" s="38"/>
      <c r="N172" s="38"/>
      <c r="O172" s="38"/>
    </row>
    <row r="173" spans="2:15" ht="12.75">
      <c r="B173" s="73" t="s">
        <v>76</v>
      </c>
      <c r="C173" s="74"/>
      <c r="D173" s="75"/>
      <c r="E173" s="43">
        <f>E162+E146</f>
        <v>298656</v>
      </c>
      <c r="F173" s="43">
        <f>F162+F146</f>
        <v>108433</v>
      </c>
      <c r="G173" s="43">
        <f>G162+G146</f>
        <v>190223</v>
      </c>
      <c r="H173" s="43">
        <f>H162+H146</f>
        <v>298656</v>
      </c>
      <c r="I173" s="43">
        <f>I162+I146</f>
        <v>108433</v>
      </c>
      <c r="J173" s="43"/>
      <c r="K173" s="43">
        <f>K162+K146</f>
        <v>108433</v>
      </c>
      <c r="L173" s="43">
        <f>L162+L146</f>
        <v>190223</v>
      </c>
      <c r="M173" s="43"/>
      <c r="N173" s="43"/>
      <c r="O173" s="43">
        <f>O162+O146</f>
        <v>190223</v>
      </c>
    </row>
    <row r="174" ht="13.5" thickBot="1"/>
    <row r="175" spans="2:15" ht="17.25" thickBot="1" thickTop="1">
      <c r="B175" s="69" t="s">
        <v>77</v>
      </c>
      <c r="C175" s="70"/>
      <c r="D175" s="71">
        <f>E173+E137</f>
        <v>178016154</v>
      </c>
      <c r="E175" s="54"/>
      <c r="F175" s="44">
        <f aca="true" t="shared" si="9" ref="F175:O175">F173+F137</f>
        <v>77301857</v>
      </c>
      <c r="G175" s="44">
        <f t="shared" si="9"/>
        <v>100490223</v>
      </c>
      <c r="H175" s="44">
        <f t="shared" si="9"/>
        <v>66666386</v>
      </c>
      <c r="I175" s="44">
        <f t="shared" si="9"/>
        <v>19576163</v>
      </c>
      <c r="J175" s="44">
        <f t="shared" si="9"/>
        <v>7500000</v>
      </c>
      <c r="K175" s="44">
        <f t="shared" si="9"/>
        <v>12076163</v>
      </c>
      <c r="L175" s="44">
        <f t="shared" si="9"/>
        <v>47090223</v>
      </c>
      <c r="M175" s="44">
        <f t="shared" si="9"/>
        <v>0</v>
      </c>
      <c r="N175" s="44">
        <f t="shared" si="9"/>
        <v>0</v>
      </c>
      <c r="O175" s="44">
        <f t="shared" si="9"/>
        <v>47090223</v>
      </c>
    </row>
    <row r="176" ht="13.5" thickTop="1"/>
    <row r="177" spans="1:15" ht="20.25" customHeight="1">
      <c r="A177" s="92" t="s">
        <v>79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</sheetData>
  <mergeCells count="96">
    <mergeCell ref="A177:O177"/>
    <mergeCell ref="E74:O74"/>
    <mergeCell ref="A71:A73"/>
    <mergeCell ref="A125:A130"/>
    <mergeCell ref="A74:A79"/>
    <mergeCell ref="E119:O119"/>
    <mergeCell ref="E125:O125"/>
    <mergeCell ref="C74:D74"/>
    <mergeCell ref="A110:A112"/>
    <mergeCell ref="E80:O80"/>
    <mergeCell ref="C80:D80"/>
    <mergeCell ref="B70:D70"/>
    <mergeCell ref="C71:O71"/>
    <mergeCell ref="C72:O72"/>
    <mergeCell ref="A12:A20"/>
    <mergeCell ref="E15:O15"/>
    <mergeCell ref="C15:D15"/>
    <mergeCell ref="C12:O12"/>
    <mergeCell ref="C13:O13"/>
    <mergeCell ref="L1:O1"/>
    <mergeCell ref="A30:A32"/>
    <mergeCell ref="A33:A38"/>
    <mergeCell ref="C4:C9"/>
    <mergeCell ref="D4:D9"/>
    <mergeCell ref="E4:E9"/>
    <mergeCell ref="I7:K7"/>
    <mergeCell ref="C33:D33"/>
    <mergeCell ref="F4:G4"/>
    <mergeCell ref="A2:O2"/>
    <mergeCell ref="A45:A50"/>
    <mergeCell ref="A51:A56"/>
    <mergeCell ref="C39:D39"/>
    <mergeCell ref="E33:O33"/>
    <mergeCell ref="E51:O51"/>
    <mergeCell ref="E39:O39"/>
    <mergeCell ref="E45:O45"/>
    <mergeCell ref="A39:A44"/>
    <mergeCell ref="C45:D45"/>
    <mergeCell ref="C51:D51"/>
    <mergeCell ref="A4:A9"/>
    <mergeCell ref="B4:B9"/>
    <mergeCell ref="H5:O5"/>
    <mergeCell ref="H6:H9"/>
    <mergeCell ref="I6:O6"/>
    <mergeCell ref="M8:O8"/>
    <mergeCell ref="J8:K8"/>
    <mergeCell ref="L8:L9"/>
    <mergeCell ref="H4:O4"/>
    <mergeCell ref="F5:F9"/>
    <mergeCell ref="G5:G9"/>
    <mergeCell ref="C57:D57"/>
    <mergeCell ref="L7:O7"/>
    <mergeCell ref="I8:I9"/>
    <mergeCell ref="C11:D11"/>
    <mergeCell ref="B29:D29"/>
    <mergeCell ref="C30:O30"/>
    <mergeCell ref="C31:O31"/>
    <mergeCell ref="E57:O57"/>
    <mergeCell ref="C110:O110"/>
    <mergeCell ref="E86:O86"/>
    <mergeCell ref="C111:O111"/>
    <mergeCell ref="C113:D113"/>
    <mergeCell ref="E113:O113"/>
    <mergeCell ref="C119:D119"/>
    <mergeCell ref="A57:A62"/>
    <mergeCell ref="A80:A85"/>
    <mergeCell ref="A137:D137"/>
    <mergeCell ref="A131:A136"/>
    <mergeCell ref="A119:A124"/>
    <mergeCell ref="A113:A118"/>
    <mergeCell ref="A86:A91"/>
    <mergeCell ref="C86:D86"/>
    <mergeCell ref="B109:D109"/>
    <mergeCell ref="B175:C175"/>
    <mergeCell ref="D175:E175"/>
    <mergeCell ref="C125:D125"/>
    <mergeCell ref="C131:D131"/>
    <mergeCell ref="B146:D146"/>
    <mergeCell ref="B162:D162"/>
    <mergeCell ref="B173:D173"/>
    <mergeCell ref="E131:N131"/>
    <mergeCell ref="A147:A149"/>
    <mergeCell ref="C147:O147"/>
    <mergeCell ref="C148:O148"/>
    <mergeCell ref="C156:D156"/>
    <mergeCell ref="E156:O156"/>
    <mergeCell ref="A150:A155"/>
    <mergeCell ref="C150:D150"/>
    <mergeCell ref="E150:O150"/>
    <mergeCell ref="A156:A161"/>
    <mergeCell ref="A163:A165"/>
    <mergeCell ref="C163:O163"/>
    <mergeCell ref="C164:O164"/>
    <mergeCell ref="A166:A171"/>
    <mergeCell ref="C166:D166"/>
    <mergeCell ref="E166:O166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2008-05-06T08:20:34Z</cp:lastPrinted>
  <dcterms:created xsi:type="dcterms:W3CDTF">2002-11-07T10:43:12Z</dcterms:created>
  <dcterms:modified xsi:type="dcterms:W3CDTF">2008-05-06T12:08:55Z</dcterms:modified>
  <cp:category/>
  <cp:version/>
  <cp:contentType/>
  <cp:contentStatus/>
</cp:coreProperties>
</file>