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<sst xmlns="http://schemas.openxmlformats.org/spreadsheetml/2006/main" count="55" uniqueCount="40">
  <si>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poz.</t>
  </si>
  <si>
    <t>RAZEM</t>
  </si>
  <si>
    <t>Planowane łączne wydatki</t>
  </si>
  <si>
    <t>1.</t>
  </si>
  <si>
    <t>1.1</t>
  </si>
  <si>
    <t>2.</t>
  </si>
  <si>
    <t>2.1</t>
  </si>
  <si>
    <t>3.</t>
  </si>
  <si>
    <t>3.1</t>
  </si>
  <si>
    <t>4.1</t>
  </si>
  <si>
    <t>5.</t>
  </si>
  <si>
    <t>5.1</t>
  </si>
  <si>
    <t>6.</t>
  </si>
  <si>
    <t>6.1</t>
  </si>
  <si>
    <t>Rady Gminy Lesznowola</t>
  </si>
  <si>
    <t>w tym:</t>
  </si>
  <si>
    <t>§ 6050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</si>
  <si>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</si>
  <si>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</si>
  <si>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</si>
  <si>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>RAZEM  PROGRAM GOSPDARKI ŚCIEKOWEJ</t>
  </si>
  <si>
    <t>7.</t>
  </si>
  <si>
    <t>7.1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</si>
  <si>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</si>
  <si>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</si>
  <si>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</si>
  <si>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</si>
  <si>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</si>
  <si>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Budżet gminy    - § 6050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</si>
  <si>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</si>
  <si>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t>Projekt i budowa kanalizacji w Łoziskach i Jazgarzewszczyźnie oraz w ul. Kolejowejw Starej Iwicznej</t>
  </si>
  <si>
    <t>Kanalizacja Garbatka-Jastrzębiec</t>
  </si>
  <si>
    <t>Rozbudowa oczyszcz. ścieków w Wólce Kosowskiej- II etap</t>
  </si>
  <si>
    <t xml:space="preserve">Do Uchwały  Nr </t>
  </si>
  <si>
    <t>Projekt i budowa ekranów osłonowych wokół terenu oczyszczalni ścieków w Łazach</t>
  </si>
  <si>
    <t>Nakłady poniesione do  2012r.</t>
  </si>
  <si>
    <t>4.</t>
  </si>
  <si>
    <t xml:space="preserve">Plan limitów inwestycyjnych na lata 2013 - 2016  dla poszczególnych zadań składających się na program inwestycyjny pn:                                                                               "Kompleksowy program gospodarki ściekowej gminy Lesznowola"   - w 2013r.                                                                          </t>
  </si>
  <si>
    <t>NAKŁADY PLANOWANE W LATACH</t>
  </si>
  <si>
    <t xml:space="preserve">z dnia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</si>
</sst>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B17">
      <selection activeCell="I47" sqref="I47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3.125" style="0" customWidth="1"/>
    <col min="5" max="5" width="12.25390625" style="0" customWidth="1"/>
    <col min="6" max="6" width="12.875" style="0" customWidth="1"/>
    <col min="7" max="7" width="11.75390625" style="0" customWidth="1"/>
    <col min="8" max="8" width="11.375" style="0" customWidth="1"/>
    <col min="9" max="9" width="12.75390625" style="0" customWidth="1"/>
    <col min="10" max="10" width="10.625" style="0" customWidth="1"/>
  </cols>
  <sheetData>
    <row r="1" spans="2:9" ht="11.25" customHeight="1">
      <c r="B1" s="2"/>
      <c r="C1" s="2"/>
      <c r="D1" s="2"/>
      <c r="E1" s="2"/>
      <c r="F1" s="2"/>
      <c r="G1" s="3" t="s">
        <v>24</v>
      </c>
      <c r="H1" s="3"/>
      <c r="I1" s="2"/>
    </row>
    <row r="2" spans="2:9" ht="11.25" customHeight="1">
      <c r="B2" s="2"/>
      <c r="C2" s="2"/>
      <c r="D2" s="2"/>
      <c r="E2" s="3"/>
      <c r="F2" s="3"/>
      <c r="G2" s="86" t="s">
        <v>33</v>
      </c>
      <c r="H2" s="86"/>
      <c r="I2" s="86"/>
    </row>
    <row r="3" spans="2:9" ht="10.5" customHeight="1">
      <c r="B3" s="2"/>
      <c r="C3" s="2"/>
      <c r="D3" s="2"/>
      <c r="E3" s="3"/>
      <c r="F3" s="3"/>
      <c r="G3" s="86" t="s">
        <v>14</v>
      </c>
      <c r="H3" s="86"/>
      <c r="I3" s="86"/>
    </row>
    <row r="4" spans="2:9" ht="9.75" customHeight="1">
      <c r="B4" s="2"/>
      <c r="C4" s="2"/>
      <c r="D4" s="2"/>
      <c r="E4" s="3"/>
      <c r="F4" s="3"/>
      <c r="G4" s="86" t="s">
        <v>39</v>
      </c>
      <c r="H4" s="86"/>
      <c r="I4" s="86"/>
    </row>
    <row r="5" spans="2:9" ht="12.75">
      <c r="B5" s="89" t="s">
        <v>37</v>
      </c>
      <c r="C5" s="89"/>
      <c r="D5" s="89"/>
      <c r="E5" s="89"/>
      <c r="F5" s="89"/>
      <c r="G5" s="89"/>
      <c r="H5" s="89"/>
      <c r="I5" s="89"/>
    </row>
    <row r="6" spans="2:9" ht="12.75">
      <c r="B6" s="89"/>
      <c r="C6" s="89"/>
      <c r="D6" s="89"/>
      <c r="E6" s="89"/>
      <c r="F6" s="89"/>
      <c r="G6" s="89"/>
      <c r="H6" s="89"/>
      <c r="I6" s="89"/>
    </row>
    <row r="7" spans="2:9" ht="3" customHeight="1">
      <c r="B7" s="89"/>
      <c r="C7" s="89"/>
      <c r="D7" s="89"/>
      <c r="E7" s="89"/>
      <c r="F7" s="89"/>
      <c r="G7" s="89"/>
      <c r="H7" s="89"/>
      <c r="I7" s="89"/>
    </row>
    <row r="8" spans="2:9" ht="2.25" customHeight="1">
      <c r="B8" s="2"/>
      <c r="C8" s="2"/>
      <c r="D8" s="2"/>
      <c r="E8" s="2"/>
      <c r="F8" s="2"/>
      <c r="G8" s="2"/>
      <c r="H8" s="2"/>
      <c r="I8" s="2"/>
    </row>
    <row r="9" spans="2:9" ht="39" customHeight="1">
      <c r="B9" s="4" t="s">
        <v>0</v>
      </c>
      <c r="C9" s="4" t="s">
        <v>23</v>
      </c>
      <c r="D9" s="75" t="s">
        <v>35</v>
      </c>
      <c r="E9" s="90" t="s">
        <v>38</v>
      </c>
      <c r="F9" s="90"/>
      <c r="G9" s="90"/>
      <c r="H9" s="90"/>
      <c r="I9" s="76" t="s">
        <v>2</v>
      </c>
    </row>
    <row r="10" spans="2:9" ht="27" customHeight="1">
      <c r="B10" s="6" t="s">
        <v>3</v>
      </c>
      <c r="C10" s="7" t="s">
        <v>18</v>
      </c>
      <c r="D10" s="5"/>
      <c r="E10" s="48">
        <v>2013</v>
      </c>
      <c r="F10" s="52">
        <v>2014</v>
      </c>
      <c r="G10" s="52">
        <v>2015</v>
      </c>
      <c r="H10" s="38">
        <v>2016</v>
      </c>
      <c r="I10" s="39" t="s">
        <v>1</v>
      </c>
    </row>
    <row r="11" spans="2:9" ht="11.25" customHeight="1">
      <c r="B11" s="6" t="s">
        <v>4</v>
      </c>
      <c r="C11" s="40" t="s">
        <v>16</v>
      </c>
      <c r="D11" s="21">
        <v>32190.72</v>
      </c>
      <c r="E11" s="22">
        <v>170000</v>
      </c>
      <c r="F11" s="22">
        <v>100000</v>
      </c>
      <c r="G11" s="22">
        <v>100000</v>
      </c>
      <c r="H11" s="22">
        <v>100000</v>
      </c>
      <c r="I11" s="22">
        <f>SUM(D11:H11)</f>
        <v>502190.72</v>
      </c>
    </row>
    <row r="12" spans="2:9" ht="4.5" customHeight="1">
      <c r="B12" s="17"/>
      <c r="C12" s="77"/>
      <c r="D12" s="78"/>
      <c r="E12" s="79"/>
      <c r="F12" s="79"/>
      <c r="G12" s="79"/>
      <c r="H12" s="79"/>
      <c r="I12" s="79"/>
    </row>
    <row r="13" spans="2:9" ht="2.25" customHeight="1">
      <c r="B13" s="20"/>
      <c r="C13" s="80"/>
      <c r="D13" s="81"/>
      <c r="E13" s="81"/>
      <c r="F13" s="81"/>
      <c r="G13" s="81"/>
      <c r="H13" s="81"/>
      <c r="I13" s="81"/>
    </row>
    <row r="14" spans="2:9" ht="12.75">
      <c r="B14" s="8"/>
      <c r="C14" s="71" t="s">
        <v>1</v>
      </c>
      <c r="D14" s="14">
        <f>D11</f>
        <v>32190.72</v>
      </c>
      <c r="E14" s="55">
        <f>SUM(E11:E13)</f>
        <v>170000</v>
      </c>
      <c r="F14" s="55">
        <f>SUM(F11:F13)</f>
        <v>100000</v>
      </c>
      <c r="G14" s="55">
        <f>SUM(G11:G13)</f>
        <v>100000</v>
      </c>
      <c r="H14" s="55">
        <f>SUM(H11:H13)</f>
        <v>100000</v>
      </c>
      <c r="I14" s="10">
        <f>SUM(D14:H14)</f>
        <v>502190.72</v>
      </c>
    </row>
    <row r="15" spans="2:9" ht="5.25" customHeight="1">
      <c r="B15" s="8"/>
      <c r="C15" s="11"/>
      <c r="D15" s="39"/>
      <c r="E15" s="41"/>
      <c r="F15" s="41"/>
      <c r="G15" s="41"/>
      <c r="H15" s="41"/>
      <c r="I15" s="12"/>
    </row>
    <row r="16" spans="2:9" ht="15" customHeight="1">
      <c r="B16" s="6" t="s">
        <v>5</v>
      </c>
      <c r="C16" s="13" t="s">
        <v>19</v>
      </c>
      <c r="D16" s="9"/>
      <c r="E16" s="48">
        <v>2013</v>
      </c>
      <c r="F16" s="52">
        <v>2014</v>
      </c>
      <c r="G16" s="52">
        <v>2015</v>
      </c>
      <c r="H16" s="52">
        <v>2016</v>
      </c>
      <c r="I16" s="39" t="s">
        <v>1</v>
      </c>
    </row>
    <row r="17" spans="2:9" ht="12.75">
      <c r="B17" s="6" t="s">
        <v>6</v>
      </c>
      <c r="C17" s="40" t="s">
        <v>16</v>
      </c>
      <c r="D17" s="21">
        <v>294077.18</v>
      </c>
      <c r="E17" s="22">
        <v>100000</v>
      </c>
      <c r="F17" s="22">
        <v>100000</v>
      </c>
      <c r="G17" s="22">
        <v>400000</v>
      </c>
      <c r="H17" s="22">
        <v>500000</v>
      </c>
      <c r="I17" s="22">
        <f>SUM(D17:H17)</f>
        <v>1394077.18</v>
      </c>
    </row>
    <row r="18" spans="2:9" ht="2.25" customHeight="1">
      <c r="B18" s="11"/>
      <c r="C18" s="82"/>
      <c r="D18" s="83"/>
      <c r="E18" s="84"/>
      <c r="F18" s="84"/>
      <c r="G18" s="84"/>
      <c r="H18" s="84"/>
      <c r="I18" s="84">
        <f>SUM(D18:H18)</f>
        <v>0</v>
      </c>
    </row>
    <row r="19" spans="2:9" ht="1.5" customHeight="1">
      <c r="B19" s="20"/>
      <c r="C19" s="80"/>
      <c r="D19" s="85"/>
      <c r="E19" s="81"/>
      <c r="F19" s="81"/>
      <c r="G19" s="81"/>
      <c r="H19" s="81"/>
      <c r="I19" s="81">
        <f>SUM(D19:H19)</f>
        <v>0</v>
      </c>
    </row>
    <row r="20" spans="2:9" ht="12.75">
      <c r="B20" s="8"/>
      <c r="C20" s="71" t="s">
        <v>1</v>
      </c>
      <c r="D20" s="14">
        <f>SUM(D17:D19)</f>
        <v>294077.18</v>
      </c>
      <c r="E20" s="10">
        <f>SUM(E17:E19)</f>
        <v>100000</v>
      </c>
      <c r="F20" s="10">
        <f>SUM(F17:F19)</f>
        <v>100000</v>
      </c>
      <c r="G20" s="10">
        <f>SUM(G17:G19)</f>
        <v>400000</v>
      </c>
      <c r="H20" s="10">
        <f>SUM(H17:H19)</f>
        <v>500000</v>
      </c>
      <c r="I20" s="10">
        <f>SUM(D20:H20)</f>
        <v>1394077.18</v>
      </c>
    </row>
    <row r="21" spans="2:9" ht="3" customHeight="1">
      <c r="B21" s="8"/>
      <c r="C21" s="11"/>
      <c r="D21" s="39"/>
      <c r="E21" s="41"/>
      <c r="F21" s="41"/>
      <c r="G21" s="41"/>
      <c r="H21" s="41"/>
      <c r="I21" s="12"/>
    </row>
    <row r="22" spans="2:9" ht="14.25" customHeight="1">
      <c r="B22" s="8" t="s">
        <v>7</v>
      </c>
      <c r="C22" s="6" t="s">
        <v>31</v>
      </c>
      <c r="D22" s="42"/>
      <c r="E22" s="52">
        <v>2013</v>
      </c>
      <c r="F22" s="52">
        <v>2014</v>
      </c>
      <c r="G22" s="52">
        <v>2015</v>
      </c>
      <c r="H22" s="52">
        <v>2016</v>
      </c>
      <c r="I22" s="57" t="s">
        <v>1</v>
      </c>
    </row>
    <row r="23" spans="2:9" ht="12" customHeight="1">
      <c r="B23" s="6" t="s">
        <v>8</v>
      </c>
      <c r="C23" s="40" t="s">
        <v>27</v>
      </c>
      <c r="D23" s="21">
        <v>86984.52</v>
      </c>
      <c r="E23" s="22">
        <v>100000</v>
      </c>
      <c r="F23" s="22">
        <v>100000</v>
      </c>
      <c r="G23" s="22">
        <v>400000</v>
      </c>
      <c r="H23" s="22">
        <v>500000</v>
      </c>
      <c r="I23" s="22">
        <f>SUM(D23:H23)</f>
        <v>1186984.52</v>
      </c>
    </row>
    <row r="24" spans="2:9" ht="3.75" customHeight="1">
      <c r="B24" s="11"/>
      <c r="C24" s="82"/>
      <c r="D24" s="83"/>
      <c r="E24" s="84"/>
      <c r="F24" s="84"/>
      <c r="G24" s="84"/>
      <c r="H24" s="84"/>
      <c r="I24" s="84"/>
    </row>
    <row r="25" spans="2:9" ht="1.5" customHeight="1">
      <c r="B25" s="20"/>
      <c r="C25" s="80"/>
      <c r="D25" s="85"/>
      <c r="E25" s="81"/>
      <c r="F25" s="81"/>
      <c r="G25" s="81"/>
      <c r="H25" s="81"/>
      <c r="I25" s="81"/>
    </row>
    <row r="26" spans="2:9" ht="12" customHeight="1">
      <c r="B26" s="8"/>
      <c r="C26" s="71" t="s">
        <v>1</v>
      </c>
      <c r="D26" s="14">
        <f aca="true" t="shared" si="0" ref="D26:I26">SUM(D23:D25)</f>
        <v>86984.52</v>
      </c>
      <c r="E26" s="10">
        <f t="shared" si="0"/>
        <v>100000</v>
      </c>
      <c r="F26" s="10">
        <f>SUM(F23:F25)</f>
        <v>100000</v>
      </c>
      <c r="G26" s="10">
        <f>SUM(G23:G25)</f>
        <v>400000</v>
      </c>
      <c r="H26" s="10">
        <f t="shared" si="0"/>
        <v>500000</v>
      </c>
      <c r="I26" s="10">
        <f t="shared" si="0"/>
        <v>1186984.52</v>
      </c>
    </row>
    <row r="27" spans="2:9" ht="3" customHeight="1">
      <c r="B27" s="6"/>
      <c r="C27" s="13"/>
      <c r="D27" s="9"/>
      <c r="E27" s="43"/>
      <c r="F27" s="43"/>
      <c r="G27" s="43"/>
      <c r="H27" s="43"/>
      <c r="I27" s="39"/>
    </row>
    <row r="28" spans="2:9" ht="24" customHeight="1">
      <c r="B28" s="6" t="s">
        <v>36</v>
      </c>
      <c r="C28" s="49" t="s">
        <v>30</v>
      </c>
      <c r="D28" s="9"/>
      <c r="E28" s="48">
        <v>2013</v>
      </c>
      <c r="F28" s="52">
        <v>2014</v>
      </c>
      <c r="G28" s="52">
        <v>2015</v>
      </c>
      <c r="H28" s="52">
        <v>2016</v>
      </c>
      <c r="I28" s="39" t="s">
        <v>1</v>
      </c>
    </row>
    <row r="29" spans="2:9" ht="18" customHeight="1">
      <c r="B29" s="6" t="s">
        <v>9</v>
      </c>
      <c r="C29" s="40" t="s">
        <v>16</v>
      </c>
      <c r="D29" s="21">
        <v>76044.75</v>
      </c>
      <c r="E29" s="22">
        <v>185000</v>
      </c>
      <c r="F29" s="22">
        <v>100000</v>
      </c>
      <c r="G29" s="22">
        <v>200000</v>
      </c>
      <c r="H29" s="22">
        <v>200000</v>
      </c>
      <c r="I29" s="22">
        <f>SUM(D29:H29)</f>
        <v>761044.75</v>
      </c>
    </row>
    <row r="30" spans="2:9" ht="4.5" customHeight="1">
      <c r="B30" s="11"/>
      <c r="C30" s="82"/>
      <c r="D30" s="83"/>
      <c r="E30" s="84"/>
      <c r="F30" s="84"/>
      <c r="G30" s="84"/>
      <c r="H30" s="84"/>
      <c r="I30" s="84"/>
    </row>
    <row r="31" spans="2:9" ht="3" customHeight="1">
      <c r="B31" s="20"/>
      <c r="C31" s="80"/>
      <c r="D31" s="85"/>
      <c r="E31" s="81"/>
      <c r="F31" s="81"/>
      <c r="G31" s="81"/>
      <c r="H31" s="81"/>
      <c r="I31" s="81"/>
    </row>
    <row r="32" spans="2:9" ht="12.75" customHeight="1">
      <c r="B32" s="8"/>
      <c r="C32" s="71" t="s">
        <v>25</v>
      </c>
      <c r="D32" s="14">
        <f aca="true" t="shared" si="1" ref="D32:I32">SUM(D29:D31)</f>
        <v>76044.75</v>
      </c>
      <c r="E32" s="10">
        <f t="shared" si="1"/>
        <v>185000</v>
      </c>
      <c r="F32" s="10">
        <f>SUM(F29:F31)</f>
        <v>100000</v>
      </c>
      <c r="G32" s="10">
        <f>SUM(G29:G31)</f>
        <v>200000</v>
      </c>
      <c r="H32" s="10">
        <f t="shared" si="1"/>
        <v>200000</v>
      </c>
      <c r="I32" s="10">
        <f t="shared" si="1"/>
        <v>761044.75</v>
      </c>
    </row>
    <row r="33" spans="1:9" ht="3" customHeight="1">
      <c r="A33" s="1"/>
      <c r="B33" s="65"/>
      <c r="C33" s="58"/>
      <c r="D33" s="66"/>
      <c r="E33" s="67"/>
      <c r="F33" s="67"/>
      <c r="G33" s="67"/>
      <c r="H33" s="67"/>
      <c r="I33" s="68"/>
    </row>
    <row r="34" spans="2:9" ht="30" customHeight="1">
      <c r="B34" s="6" t="s">
        <v>10</v>
      </c>
      <c r="C34" s="13" t="s">
        <v>29</v>
      </c>
      <c r="D34" s="9"/>
      <c r="E34" s="48">
        <v>2013</v>
      </c>
      <c r="F34" s="52">
        <v>2014</v>
      </c>
      <c r="G34" s="52">
        <v>2015</v>
      </c>
      <c r="H34" s="52">
        <v>2016</v>
      </c>
      <c r="I34" s="39" t="s">
        <v>1</v>
      </c>
    </row>
    <row r="35" spans="2:9" ht="12" customHeight="1">
      <c r="B35" s="6" t="s">
        <v>11</v>
      </c>
      <c r="C35" s="40" t="s">
        <v>16</v>
      </c>
      <c r="D35" s="21">
        <v>2036470.11</v>
      </c>
      <c r="E35" s="22">
        <v>1300000</v>
      </c>
      <c r="F35" s="22"/>
      <c r="G35" s="22"/>
      <c r="H35" s="22"/>
      <c r="I35" s="22">
        <f>SUM(D35:H35)</f>
        <v>3336470.1100000003</v>
      </c>
    </row>
    <row r="36" spans="1:9" ht="12.75">
      <c r="A36" s="1"/>
      <c r="B36" s="11"/>
      <c r="C36" s="72" t="s">
        <v>1</v>
      </c>
      <c r="D36" s="73">
        <f aca="true" t="shared" si="2" ref="D36:I36">SUM(D35:D35)</f>
        <v>2036470.11</v>
      </c>
      <c r="E36" s="16">
        <f t="shared" si="2"/>
        <v>1300000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3336470.1100000003</v>
      </c>
    </row>
    <row r="37" spans="1:9" ht="7.5" customHeight="1">
      <c r="A37" s="1"/>
      <c r="B37" s="18"/>
      <c r="C37" s="18"/>
      <c r="D37" s="44"/>
      <c r="E37" s="45"/>
      <c r="F37" s="45"/>
      <c r="G37" s="45"/>
      <c r="H37" s="45"/>
      <c r="I37" s="19"/>
    </row>
    <row r="38" spans="1:9" ht="29.25" customHeight="1">
      <c r="A38" s="1"/>
      <c r="B38" s="6" t="s">
        <v>12</v>
      </c>
      <c r="C38" s="53" t="s">
        <v>34</v>
      </c>
      <c r="D38" s="54"/>
      <c r="E38" s="52">
        <v>2013</v>
      </c>
      <c r="F38" s="52">
        <v>2014</v>
      </c>
      <c r="G38" s="52">
        <v>2015</v>
      </c>
      <c r="H38" s="52">
        <v>2016</v>
      </c>
      <c r="I38" s="56" t="s">
        <v>1</v>
      </c>
    </row>
    <row r="39" spans="1:9" ht="12" customHeight="1">
      <c r="A39" s="1"/>
      <c r="B39" s="20" t="s">
        <v>13</v>
      </c>
      <c r="C39" s="40" t="s">
        <v>17</v>
      </c>
      <c r="D39" s="21"/>
      <c r="E39" s="22">
        <v>130000</v>
      </c>
      <c r="F39" s="22"/>
      <c r="G39" s="22"/>
      <c r="H39" s="22"/>
      <c r="I39" s="22">
        <f>SUM(D39:H39)</f>
        <v>130000</v>
      </c>
    </row>
    <row r="40" spans="1:9" ht="15" customHeight="1">
      <c r="A40" s="1"/>
      <c r="B40" s="8"/>
      <c r="C40" s="71" t="s">
        <v>26</v>
      </c>
      <c r="D40" s="55">
        <f>SUM(D39:D39)</f>
        <v>0</v>
      </c>
      <c r="E40" s="10">
        <f>E39</f>
        <v>130000</v>
      </c>
      <c r="F40" s="10">
        <f>F39</f>
        <v>0</v>
      </c>
      <c r="G40" s="10">
        <f>G39</f>
        <v>0</v>
      </c>
      <c r="H40" s="10">
        <f>H39</f>
        <v>0</v>
      </c>
      <c r="I40" s="10">
        <f>SUM(D40:H40)</f>
        <v>130000</v>
      </c>
    </row>
    <row r="41" spans="2:9" ht="12.75" customHeight="1">
      <c r="B41" s="6" t="s">
        <v>21</v>
      </c>
      <c r="C41" s="15" t="s">
        <v>32</v>
      </c>
      <c r="D41" s="10"/>
      <c r="E41" s="50">
        <v>2013</v>
      </c>
      <c r="F41" s="52">
        <v>2014</v>
      </c>
      <c r="G41" s="52">
        <v>2015</v>
      </c>
      <c r="H41" s="52">
        <v>2016</v>
      </c>
      <c r="I41" s="42" t="s">
        <v>1</v>
      </c>
    </row>
    <row r="42" spans="2:9" ht="12.75" customHeight="1">
      <c r="B42" s="6" t="s">
        <v>22</v>
      </c>
      <c r="C42" s="40" t="s">
        <v>16</v>
      </c>
      <c r="D42" s="21">
        <v>20000</v>
      </c>
      <c r="E42" s="22">
        <v>50000</v>
      </c>
      <c r="F42" s="22">
        <v>150000</v>
      </c>
      <c r="G42" s="22">
        <v>150000</v>
      </c>
      <c r="H42" s="22">
        <v>150000</v>
      </c>
      <c r="I42" s="46">
        <f>SUM(D42:H42)</f>
        <v>520000</v>
      </c>
    </row>
    <row r="43" spans="2:9" ht="12.75" customHeight="1">
      <c r="B43" s="8"/>
      <c r="C43" s="71" t="s">
        <v>1</v>
      </c>
      <c r="D43" s="55">
        <f aca="true" t="shared" si="3" ref="D43:I43">D42</f>
        <v>20000</v>
      </c>
      <c r="E43" s="10">
        <f t="shared" si="3"/>
        <v>50000</v>
      </c>
      <c r="F43" s="10">
        <f t="shared" si="3"/>
        <v>150000</v>
      </c>
      <c r="G43" s="10">
        <f t="shared" si="3"/>
        <v>150000</v>
      </c>
      <c r="H43" s="10">
        <f t="shared" si="3"/>
        <v>150000</v>
      </c>
      <c r="I43" s="74">
        <f t="shared" si="3"/>
        <v>520000</v>
      </c>
    </row>
    <row r="44" spans="2:9" ht="6" customHeight="1">
      <c r="B44" s="8"/>
      <c r="C44" s="6"/>
      <c r="D44" s="51"/>
      <c r="E44" s="41"/>
      <c r="F44" s="41"/>
      <c r="G44" s="41"/>
      <c r="H44" s="41"/>
      <c r="I44" s="47"/>
    </row>
    <row r="45" spans="2:9" ht="4.5" customHeight="1">
      <c r="B45" s="27"/>
      <c r="C45" s="26"/>
      <c r="D45" s="23"/>
      <c r="E45" s="23"/>
      <c r="F45" s="23"/>
      <c r="G45" s="23"/>
      <c r="H45" s="23"/>
      <c r="I45" s="23"/>
    </row>
    <row r="46" spans="2:10" ht="14.25">
      <c r="B46" s="87" t="s">
        <v>20</v>
      </c>
      <c r="C46" s="88"/>
      <c r="D46" s="14">
        <f aca="true" t="shared" si="4" ref="D46:I46">D43+D36+D32+D26+D20+D14</f>
        <v>2545767.2800000007</v>
      </c>
      <c r="E46" s="10">
        <f>E43+E36+E32+E26+E20+E14+E39</f>
        <v>2035000</v>
      </c>
      <c r="F46" s="10">
        <f t="shared" si="4"/>
        <v>550000</v>
      </c>
      <c r="G46" s="10">
        <f t="shared" si="4"/>
        <v>1250000</v>
      </c>
      <c r="H46" s="10">
        <f t="shared" si="4"/>
        <v>1450000</v>
      </c>
      <c r="I46" s="14">
        <f>I43+I36+I32+I26+I20+I14+I39</f>
        <v>7830767.28</v>
      </c>
      <c r="J46" s="64">
        <f>SUM(D46:H46)</f>
        <v>7830767.280000001</v>
      </c>
    </row>
    <row r="47" spans="2:10" ht="14.25" customHeight="1">
      <c r="B47" s="28"/>
      <c r="C47" s="29" t="s">
        <v>15</v>
      </c>
      <c r="D47" s="59"/>
      <c r="E47" s="69"/>
      <c r="F47" s="69"/>
      <c r="G47" s="69"/>
      <c r="H47" s="69"/>
      <c r="I47" s="60"/>
      <c r="J47" s="70">
        <f>J46-I46</f>
        <v>0</v>
      </c>
    </row>
    <row r="48" spans="2:9" ht="13.5" customHeight="1">
      <c r="B48" s="28"/>
      <c r="C48" s="26" t="s">
        <v>28</v>
      </c>
      <c r="D48" s="61">
        <f aca="true" t="shared" si="5" ref="D48:I48">D46</f>
        <v>2545767.2800000007</v>
      </c>
      <c r="E48" s="62">
        <f t="shared" si="5"/>
        <v>2035000</v>
      </c>
      <c r="F48" s="62">
        <f t="shared" si="5"/>
        <v>550000</v>
      </c>
      <c r="G48" s="62">
        <f t="shared" si="5"/>
        <v>1250000</v>
      </c>
      <c r="H48" s="62">
        <f t="shared" si="5"/>
        <v>1450000</v>
      </c>
      <c r="I48" s="61">
        <f t="shared" si="5"/>
        <v>7830767.28</v>
      </c>
    </row>
    <row r="49" spans="2:10" ht="11.25" customHeight="1">
      <c r="B49" s="30"/>
      <c r="C49" s="31"/>
      <c r="D49" s="24"/>
      <c r="E49" s="25"/>
      <c r="F49" s="25"/>
      <c r="G49" s="25"/>
      <c r="H49" s="25"/>
      <c r="I49" s="25"/>
      <c r="J49" s="63" t="e">
        <f>#REF!-#REF!</f>
        <v>#REF!</v>
      </c>
    </row>
    <row r="50" spans="2:9" ht="6" customHeight="1">
      <c r="B50" s="30"/>
      <c r="C50" s="32"/>
      <c r="D50" s="33"/>
      <c r="E50" s="33"/>
      <c r="F50" s="33"/>
      <c r="G50" s="33"/>
      <c r="H50" s="33"/>
      <c r="I50" s="34"/>
    </row>
    <row r="51" spans="2:9" ht="16.5">
      <c r="B51" s="30"/>
      <c r="C51" s="35"/>
      <c r="D51" s="33"/>
      <c r="E51" s="36"/>
      <c r="F51" s="36"/>
      <c r="G51" s="33"/>
      <c r="H51" s="33"/>
      <c r="I51" s="34"/>
    </row>
    <row r="52" spans="2:9" ht="14.25">
      <c r="B52" s="30"/>
      <c r="C52" s="37"/>
      <c r="D52" s="33"/>
      <c r="E52" s="33"/>
      <c r="F52" s="33"/>
      <c r="G52" s="33"/>
      <c r="H52" s="33"/>
      <c r="I52" s="34"/>
    </row>
  </sheetData>
  <sheetProtection/>
  <mergeCells count="6">
    <mergeCell ref="G2:I2"/>
    <mergeCell ref="G3:I3"/>
    <mergeCell ref="G4:I4"/>
    <mergeCell ref="B46:C46"/>
    <mergeCell ref="B5:I7"/>
    <mergeCell ref="E9:H9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2012-12-06T08:06:39Z</cp:lastPrinted>
  <dcterms:created xsi:type="dcterms:W3CDTF">2005-03-06T09:07:58Z</dcterms:created>
  <dcterms:modified xsi:type="dcterms:W3CDTF">2012-12-21T08:22:38Z</dcterms:modified>
  <cp:category/>
  <cp:version/>
  <cp:contentType/>
  <cp:contentStatus/>
</cp:coreProperties>
</file>