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<sst xmlns="http://schemas.openxmlformats.org/spreadsheetml/2006/main" count="540" uniqueCount="220">
  <si>
    <t>LP.</t>
  </si>
  <si>
    <t>Nazwa i cel</t>
  </si>
  <si>
    <t xml:space="preserve">Jednostka odpowiedzialna </t>
  </si>
  <si>
    <t xml:space="preserve">okres realizacji       </t>
  </si>
  <si>
    <t>Łączne nakłady finansowe</t>
  </si>
  <si>
    <t>od</t>
  </si>
  <si>
    <t>do</t>
  </si>
  <si>
    <t xml:space="preserve">Wykonaie </t>
  </si>
  <si>
    <t>% wykonania</t>
  </si>
  <si>
    <t xml:space="preserve">PRZEDSIĘWZIĘCIA  OGÓŁEM : </t>
  </si>
  <si>
    <t>X</t>
  </si>
  <si>
    <t>- wydatki bieżące</t>
  </si>
  <si>
    <t>- wydatki majątkowe</t>
  </si>
  <si>
    <t>1.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</si>
  <si>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</si>
  <si>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-wydatki bieżące</t>
  </si>
  <si>
    <t>1.2</t>
  </si>
  <si>
    <t>2.</t>
  </si>
  <si>
    <t>Wydatki na programy, projekty lub zadania związane z umowami partnerstwa publiczno-prywatnego, z tego:</t>
  </si>
  <si>
    <t>3.</t>
  </si>
  <si>
    <t>3.2</t>
  </si>
  <si>
    <t>3.2.1</t>
  </si>
  <si>
    <t>3.2.3</t>
  </si>
  <si>
    <t>3.2.4</t>
  </si>
  <si>
    <t>3.2.5</t>
  </si>
  <si>
    <t xml:space="preserve">Urząd Gminy </t>
  </si>
  <si>
    <t>1.2.1</t>
  </si>
  <si>
    <t>2.1</t>
  </si>
  <si>
    <t>2.2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</si>
  <si>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</si>
  <si>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</si>
  <si>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</si>
  <si>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</si>
  <si>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</si>
  <si>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</si>
  <si>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</si>
  <si>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</si>
  <si>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</si>
  <si>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</si>
  <si>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</si>
  <si>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Wójta Gminy Lesznowola</t>
  </si>
  <si>
    <t>3.2.2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</si>
  <si>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</si>
  <si>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</si>
  <si>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</si>
  <si>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</si>
  <si>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</si>
  <si>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</si>
  <si>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</si>
  <si>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</si>
  <si>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</si>
  <si>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</si>
  <si>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</si>
  <si>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</si>
  <si>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</si>
  <si>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</si>
  <si>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</si>
  <si>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</si>
  <si>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</si>
  <si>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</si>
  <si>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</si>
  <si>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</si>
  <si>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3.2.37</t>
  </si>
  <si>
    <t>3.2.38</t>
  </si>
  <si>
    <t>3.2.39</t>
  </si>
  <si>
    <t>3.2.40</t>
  </si>
  <si>
    <t>3.2.41</t>
  </si>
  <si>
    <t>3.2.42</t>
  </si>
  <si>
    <t>Rozdział</t>
  </si>
  <si>
    <t xml:space="preserve">Plan </t>
  </si>
  <si>
    <t xml:space="preserve">Wykonanie </t>
  </si>
  <si>
    <t xml:space="preserve">po zmianach </t>
  </si>
  <si>
    <t>% wykonania do łącznych nakładów</t>
  </si>
  <si>
    <t>Wykonano łącznie</t>
  </si>
  <si>
    <t>z- zakończone k- kontynuacja</t>
  </si>
  <si>
    <t>Wydatki na programy, projekty lub zadania pozostałe (inne niż wymienione w pkt 1.1 i 1.2), z tego</t>
  </si>
  <si>
    <t>01010</t>
  </si>
  <si>
    <t>3.2.43</t>
  </si>
  <si>
    <t>3.2.44</t>
  </si>
  <si>
    <t>3.2.45</t>
  </si>
  <si>
    <t>3.2.46</t>
  </si>
  <si>
    <t>3.2.47</t>
  </si>
  <si>
    <t>3.2.48</t>
  </si>
  <si>
    <t>3.2.49</t>
  </si>
  <si>
    <t>3.2.50</t>
  </si>
  <si>
    <t>3.2.51</t>
  </si>
  <si>
    <t>z</t>
  </si>
  <si>
    <t>k</t>
  </si>
  <si>
    <t>Załącznik Nr 4a</t>
  </si>
  <si>
    <t xml:space="preserve"> wydatki bieżące</t>
  </si>
  <si>
    <t>Stworzenie warunków dla sprawnego wdrażania instrumentu Zintegrowanych Inwestycji Terytorialnych dla Warszawskiego Obszaru Funkcjonalnego - Integracja inwestycji terytorialnych</t>
  </si>
  <si>
    <t>Projekt Virtualny Warszawski Obszar Funkcjonalny "Virtual WOF"  - Nawigacja po urzędzie, udostępnienie katalogu spraw, które można w danym urzędzie załatwić</t>
  </si>
  <si>
    <t>Na styku kultur - Podnoszenie umiejętności komunikscji w szkole wielokulturowej - Szkoła Mroków - Podnoszenie umiejętności komunikscji w szkole wielokulturowej</t>
  </si>
  <si>
    <t>Ponadnarodowa mobilność kadry edukacji szkolnej  - szkoła Mysiadło - Poprawa mobilności kadry edukacji sxzkolnej</t>
  </si>
  <si>
    <t>Mobilność kadry - podnoszenie kopetencji językowych i metodycznych nauczycieli - Szkoła Nowa Iwiczna - podnoszenie kopetencji językowych i metodycznych nauczycieli</t>
  </si>
  <si>
    <t>Partnerstwo strategiczne -współpraca szkół - szkoła Mysiadło  - Wymiana młodzieży</t>
  </si>
  <si>
    <t>Partnerstwo strategiczne -współpraca szkół - szkoła Lesznowola   - Wymiana młodzieży</t>
  </si>
  <si>
    <t>Partnerstwo strategiczne - współpraca szkół - szkoła Nowa Iwiczna - Wymiana młodzieży</t>
  </si>
  <si>
    <t>Gminny Osrodek Pomocy Społecznej</t>
  </si>
  <si>
    <t>2016</t>
  </si>
  <si>
    <t>2017</t>
  </si>
  <si>
    <t>2015</t>
  </si>
  <si>
    <t>2018</t>
  </si>
  <si>
    <t>Zespół Obsługi Placówek Oświatowych</t>
  </si>
  <si>
    <t>2021</t>
  </si>
  <si>
    <t>2020</t>
  </si>
  <si>
    <t>2019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</si>
  <si>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</si>
  <si>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</si>
  <si>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</si>
  <si>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</si>
  <si>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</si>
  <si>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</si>
  <si>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</si>
  <si>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</si>
  <si>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</si>
  <si>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</si>
  <si>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</si>
  <si>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</si>
  <si>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</si>
  <si>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Regionalne partnerstwo samorządów Mazowsza dla aktywiazacji społeczeństwa informacyjnego w zakresie e-administracji i geoinformacji - Aktywiazacja społeczeństwa informatycznego w zakresie e-administracji i geoinformacji</t>
  </si>
  <si>
    <t>Projekt Virtualny Warszawski Obszar Funkcjonalny "Virtual WOF"  - Nawigacja pasażera od punktu wyjścia do punktu docelowego</t>
  </si>
  <si>
    <t>Projekt Virtualny Warszawski Obszar Funkcjonalny "Virtual WOF"  - Utworzenie bazy atrakcji turystycznych w kilku wersjach językowych</t>
  </si>
  <si>
    <t>Projekt Virtualny Warszawski Obszar Funkcjonalny "Virtual WOF"  - Nawigacja do wolnych miejsc parkingowych - montaż czujników</t>
  </si>
  <si>
    <t>1.2.2</t>
  </si>
  <si>
    <t>1.2.3</t>
  </si>
  <si>
    <t>1.2.4</t>
  </si>
  <si>
    <t>1.2.5</t>
  </si>
  <si>
    <t>Budowa kanalizacji w Łoziskach i Jazgarzewszczyźnie oraz w Starej Iwicznej ul. Kolejowa - II etap - Odprowadzenie ścieków komunalnych - ochrona środowiska</t>
  </si>
  <si>
    <t>Kolonia Warszawska - Projekt budowy drogi na działce nr 22/4 i Nr 53- I etap  - Poprawa bezpieczeństwa mieszkańców</t>
  </si>
  <si>
    <t>Kosów, Wólka Kosowska - Budowa wodociągu i kanalizacji na działkach Nr 18/7, 18/8, 18/23, 18/24 i w ulicach Arbuzowa, Cytrynowa, Ananasowa  - Zaopatrzenie w wodę i odprowadzenie ścieków</t>
  </si>
  <si>
    <t>Lesznowola  - Projekt budowy drogi na działkach nr 99/17 i 99/18 (do budynku komunalno-socjalnego) - Poprawa bezpieczeństwa mieszkańców i dojazd do budynku komunalnego</t>
  </si>
  <si>
    <t>Lesznowola  - Projekt budowy ulic: Dworkowej, Topolowej i Końcowej - Poprawa bezpieczeństwa mieszkańców</t>
  </si>
  <si>
    <t>Lesznowola - Projekt budowy ul. Poprzecznej - Poprawa bezpieczeństwa mieszkańców</t>
  </si>
  <si>
    <t>Lesznowola - Projekt budowy wodociągu i kanalizacji dla terenu oświatowego - Poprawa zaopatrzenia w wodę i odprowadzenia ścieków</t>
  </si>
  <si>
    <t>Lesznowola - Projekt oraz budowa wodociągu i kanalizacji na działkach nr 99/18 i 99/17 (do budynku komunalno-socjalanego) - Odprowadzenie ścieków komunalnych - ochrona środowiska</t>
  </si>
  <si>
    <t>Łazy  - Budowa odwodnienia ul. Masztowej - Poprawa bezpieczeństwa mieszkańców - zabezpieczenie terenów przed zalaniem</t>
  </si>
  <si>
    <t>Łazy - Projekt budowy drogi 26 KDD i 27KDD - Poprawa bezpieczeństwa mieszkańców</t>
  </si>
  <si>
    <t>Łazy - Projekt budowy ul. Konwaliowej - Poprawa bezpieczeństwa mieszkańców</t>
  </si>
  <si>
    <t>Łazy - Projekt i  budowa ul. Perłowej - Poprawa bezpieczeństwa mieszkańców</t>
  </si>
  <si>
    <t>2014</t>
  </si>
  <si>
    <t>Łoziska - Projekt budowy drogi 33 KDGD - Poprawa bezpieczeństwa mieszkańców</t>
  </si>
  <si>
    <t>Łoziska - Projekt rozbudowy ul. Fabrycznej - Poprawa bezpieczeństwa mieszkańców</t>
  </si>
  <si>
    <t>Magdalenka - Projekt budowy ul. Gąsek i ul. Koniecznej - Poprawa bezpieczeństwa mieszkańców</t>
  </si>
  <si>
    <t>Marysin - Budowa ul. Zdrowotnej na odcinku od ul. Ludowej do granicy administracyjnej gminy I etap - do rowu melioracyjnego  - Poprawa bezpieczeństwa mieszkańców</t>
  </si>
  <si>
    <t>Modernizacja systemu identyfikacji wizualnej Gminy Lesznowola - Poprawa bezpieczeństwa mieszkańców</t>
  </si>
  <si>
    <t>Mroków - Budowa ul. Kościelnej - Poprawa bezpieczeństwa mieszkańców</t>
  </si>
  <si>
    <t>Nowa Iwiczna  - Projekt  budowy ul. Sadowej i połączenia z działką nr ew. 9/35 i 9/13  (połączenie z ul. Kielecką w Starej Iwicznej) - Poprawa bezpieczeństwa mieszkańców</t>
  </si>
  <si>
    <t>Nowa Iwiczna - Projekt budowy kanalizacji deszczowej ul. Niezapominajki  - Poprawa bezpieczeństwa mieszkańców i zabezpieczenie terenów przed zalaniem</t>
  </si>
  <si>
    <t>Nowa Iwiczna, Stara Iwiczna i Nowa Wola - Projekt rozbudowy ul. Kieleckiej - Poprawa bezpieczeństwo mieszkańców</t>
  </si>
  <si>
    <t>Nowa Wola - Projekt budowy drogi dojazdowej o symbolu 16 KDD - Poprawa bezpieczeństwa mieszkańców</t>
  </si>
  <si>
    <t>Nowa Wola - Projekt budowy drogi ul. Plonowa na odcinku od drogi dz. nr 22 do ul. Raszyńskiej - Poprawa bezpieczeństwa mieszkańców</t>
  </si>
  <si>
    <t>Nowa Wola, Kol. Lesznowola i Lesznowola- Projekt budowy części ul. Ornej, drogi 10KL, 20KDL i drogi do ul. Szkolnej - Poprawa bezpieczeństwa mieszkańców</t>
  </si>
  <si>
    <t>Nowa Wola, Zgorzała, Nowa Iwiczna - Projekt budowy ronda przy ul. Kukułki, Al. Zgody, Jaskółki, Mieczyków i Dzikej Róży - Poprawa bezpieczeństwa mieszkańców</t>
  </si>
  <si>
    <t>Stara Iwiczna - Projekt odwodnienia ul. Słonecznej  - Poprawa bezpieczeństwa mieszkańców i zabezpieczenie terenów przed zalaniem</t>
  </si>
  <si>
    <t>Stara Iwiczna, Nowa Iwiczna  - Projekt budowy drogi  od ul. Słonecznej w Starej Iwicznej do ul. ul. Sadowej w Nowej Iwicznej - Poprawa bezpieczeństwa mieszkańców</t>
  </si>
  <si>
    <t>Władysławów - Projekt budowy ul. Runa Leśnego - Poprawa bezpieczeństwa mieszkańców</t>
  </si>
  <si>
    <t>Wola Mrokowska  - Projekt budowy drogi ul. Granicznej na odcinku od ul. Rejonowej do ul. Krótkiej - Poprawa bezpieczeństw mieszkańców</t>
  </si>
  <si>
    <t>Wola Mrokowska - Budowa ul. Malowniczej - Poprawa bezpieczeństwa mieszkańców</t>
  </si>
  <si>
    <t>Wólka Kosowska - Aktualizacja projektu i budowa przedszkola - Zabezpieczenie miejsc dla dzieci przedszkolnych</t>
  </si>
  <si>
    <t>Wólka Kosowska -Projekt budowy drogi o symbolu 21KDL i 20 KDL do działki Nr 59/2 i 60/17 - Poprawa bezpieczeństwa mieszkańców</t>
  </si>
  <si>
    <t>Zgorzała - Projekt budowy ul. Jaskółki i ul. Gogolińskiej - Poprawa bezpieczeństwa mieszkańców</t>
  </si>
  <si>
    <t>Zgorzała i Nowa Iwiczna - Projekt budowy ul. Torowej i ul. Granicznej  - Poprawa bezpieczeństwa mieszkańców</t>
  </si>
  <si>
    <t>Ja w Internecie. Program szkoleniowy w zakresie rozwoju kompetencji cyfrowych - Podnoszenie umiejętności mieszkańców w poruszaniu się po Internecie.</t>
  </si>
  <si>
    <t>Mieszkania wspomagane - treningowe dla osób z autyzmem i samotnych matek na rzecz aktywności integracji - Pomoc osobom w trudnej sytuacji życiowej</t>
  </si>
  <si>
    <t>Pociąg do wiedzy - zajęcia eukacyjne dla młodszych uczniów z Gminy Lesznowola - Zajęcia edukacyjne dla uczniów</t>
  </si>
  <si>
    <t>"Granice mojego języka są granicami mojego świata"  Ponadnarodowa mobilność kadry edukacji szkolnej  - Poprawa warunków edukacji w szkołach</t>
  </si>
  <si>
    <t>"Nasza szkoła jest ok" Mobilność kadry edukacyjnej szkolnej - szkoła Nowa Iwiczna  - Poprawa warunków edukacji w szkołach</t>
  </si>
  <si>
    <t>Szkoła Bliżej Nauki - Szkoła Mroków - Stworzenie warunków dla nauczania opartego na metodzie eksperymentu</t>
  </si>
  <si>
    <t>Urząd Gminy</t>
  </si>
  <si>
    <t>Szkoła Podstawowa w Nowej Iwicznej</t>
  </si>
  <si>
    <t>Wykonano do 2017 r.</t>
  </si>
  <si>
    <t>Budowa kanalizacji w Łoziskach i Jazgarzewszczyźnie oraz w Starej Iwicznej ul. Kolejowa - III etap - Odprowadzenie ścieków komunalnych - ochrona środowiska</t>
  </si>
  <si>
    <t>Budowa nowego przebiegu drogi wojewódzkiej nr 721 na odcinku od drogi krajowej nr 7 do skrzyżowania drogi wojewódzkiej nr 721 z ul. Mleczarską w Piasecznie - pomoc finansowa dla Samorządu Województwa Mazowieckiego - Poprawa bezpieczeństwa mieszkańców</t>
  </si>
  <si>
    <t>Budowa sygnalizacji świetlej w ciągu drogi wojewódzkiej nr 721 (skrzyżowanie ul. Słonecznej i Szkolnej w miejscowości Lesznowola - etap II) - rozbudowa skrzyżowania drogi wojewódzkiej nr 721 (ul. Słoneczna) z drogą powiatową nr 2843 W (ul. Szkolna) - pomoc rzeczowa dla Samorządu Wojewódzkiego - Poprawa bezpieczeństwa mieszkańców</t>
  </si>
  <si>
    <t>Kolonia Lesznowola i  Lesznowola - Projekt budowy oświetlenia  ul. Słonecznej  (punkty świetlne) - Poprawa bezpieczeństwa mieszkańvów</t>
  </si>
  <si>
    <t>Lesznowola - Budowa ul. Gminnej - Poprawa bezpieczeństwa mieszkańców</t>
  </si>
  <si>
    <t>Lesznowola - Projekt i  budowa budynku komunalno-socjalnego - Zabezpieczenie lokalowe dla mieszkńców</t>
  </si>
  <si>
    <t>Lesznowola - Projekt budowy ul. Cz. Miłosza od ul. Oficerskiej do ul. Szkolnej  - Poprawa bezpieczeństwa mieszkańców</t>
  </si>
  <si>
    <t>Lesznowola - Projekt budowy oświetlenia  ul.Niedźwiedzia od ul. Zajączka do działki Nr 284/2  (punkty świetlne) - Poprawa bezpieczeństwa mieszkańców</t>
  </si>
  <si>
    <t>Lesznowola - Projekt i budowa oświetlenia na ul. Cz. Miłosza na działkach nr 191/19, 190/13 i 189/16 (od ul. Szkolnej)  - Poprawa bezpieczeństwa mieszkańców</t>
  </si>
  <si>
    <t>Łazy - Projekt budowy oświetlenia ul. Teatralnej, ul. Koncertowej, ul. Poetyckiej, ul. Muzycznej i ul.Filmowej (punkty świetlne) - Poprawa bezpieczeństwa mieszkanców</t>
  </si>
  <si>
    <t>Łazy - Projekt i  budowa oświetlenia  ul. Skowronka (punkty świetlne) - Poprawa bezpieczeństwa mieszkańców</t>
  </si>
  <si>
    <t>Magdalenka - Budowa ul. Ogrodowej - Poprawa bezpieczeństwa mieszkańców</t>
  </si>
  <si>
    <t>Mroków, Stachowo, Wólka Kosowska i PAN Kosów - Aktualizacja projektu budowy ul. Karasia wraz z odwodnieniem  - poprawa bezpieczeństwa mieszkańców</t>
  </si>
  <si>
    <t>Mysiadło - Budowa sieci kanalizacji deszczowej w ul. Poprzecznej, Zakręt, Goździków i ul. Wiejskiej - I etap  -</t>
  </si>
  <si>
    <t>Nowa Iwiczna - Budowa szkoły - Zabezpieczenie lokalowe bazy edukacyjnej</t>
  </si>
  <si>
    <t>Nowa Iwiczna - Budowa oświetlenia ul. Jarzębinowa  (punkty świetlne) - Porawa bezpieczeństwa mieszkańców</t>
  </si>
  <si>
    <t>Nowa Wola - Projekt budowy drogi  ul. Plonowa - II etap  - Poprawa bezpieczeństwa mieszkańców</t>
  </si>
  <si>
    <t>Nowa Wola - Projekt budowy drogi 9KD - Poprawa bepieczeństwa mieszkańców</t>
  </si>
  <si>
    <t>Podolszyn- Projekt budowy ul. Polnej od ul. Olszynowej do ul. Owsianej i projekt ul. Owsianej - Poprawa bezpieczeństwa mieszkańców</t>
  </si>
  <si>
    <t>Realizacja układu drogowego łączącego węzeł – Aleja Krakowska na skrzyżowaniu z ul. Nadrzeczną i ul. Ułanów z węzłem Antoninów na trasie  S-7, a w szczególności łącznika  DP-1 od ul. Radomskiej do węzła- pomoc finansowa dla Gminy Piaseczno - Poprawa bezpieczeństwa mieszkańców</t>
  </si>
  <si>
    <t>Stara Iwiczna - Kolonia Lesznowola - Projekt  budowy drogi 2 KDL, 3 KDL i 25 KDL na odcinku od ul. Uroczej do drogi 24 KDL - Poprawa bezpieczeństwa mieszkańców</t>
  </si>
  <si>
    <t>Stara Iwiczna - Projekt budowy oświetlenia  ul.Nowa nr działek od 17B do 17F (punkty świetlne) - Poprawa bezpieczeństwa mieszkańców</t>
  </si>
  <si>
    <t>Stara Iwiczna , Kolonia Lesznowola- Projekt rozbudowy drogi wojewódzkiej Nr 721 w zakresie dwóch zatok przystankowych i ścieżki pieszorowerowej - pomoc rzeczowa dla Samorządu Województwa Mazowieckiego - Poprawa bezpieczeństwa mieszkańców</t>
  </si>
  <si>
    <t>3.2.52</t>
  </si>
  <si>
    <t>3.2.53</t>
  </si>
  <si>
    <t>3.2.54</t>
  </si>
  <si>
    <t>3.2.55</t>
  </si>
  <si>
    <t>3.2.56</t>
  </si>
  <si>
    <t>3.2.57</t>
  </si>
  <si>
    <t>3.2.58</t>
  </si>
  <si>
    <t>3.2.59</t>
  </si>
  <si>
    <t>3.2.60</t>
  </si>
  <si>
    <t>3.2.61</t>
  </si>
  <si>
    <t>3.2.62</t>
  </si>
  <si>
    <t>3.2.63</t>
  </si>
  <si>
    <t>Stefanowo, Kolonia Warszawska, Wólka Kosowska -  część wschodnia i Marysin - część wschodnia - Budowa kanalizacji sanitarnej wraz z infrastrukturą towarzyszącą - I etap - Odprowadzenie ścieków komunalnych - ochrona środowiska</t>
  </si>
  <si>
    <t>Wilcza  Góra - Projekt budowy ul. Polnej - Poprawa bezpieczeństwa mieszkańców</t>
  </si>
  <si>
    <t>Wola Mrokowska, Mroków - Projekt i budowa ul. Łącznej i Górskiego - poprawa bezpieczeństwa dla mieszkańców</t>
  </si>
  <si>
    <t>Warszawianka - Budowa sieci kanalizacyjnej z przyłączam oraz sieci wodociągowej z przyłaczami ul. Miodowa dz.nr ew. 14/13; 14/21; 14/42 i 14/39.  - Odprowadzenie ścieków komunalnych - ochrona środowiska</t>
  </si>
  <si>
    <t>Wólka Kosowska - Projekt  budowy oświetlenia  ul. Nadrzecznej  (punkty świetlne) - Poprawa bezpieczeństwa mieszkańców</t>
  </si>
  <si>
    <t>Wólka Kosowska, Jabłonowo, Kolonia Warszawska i Stefanowo -Projekt rozbudowy skrzyżowania w ciągu drogi Nr 2840 W  (ul. Ułanów i ul. Nadrzeczna) na przecięciu z drogą  Nr 7 (Al. Krakowska) - Poprawa bezpieczeństwa mieszkańców</t>
  </si>
  <si>
    <t>Zamienie - Budowa szkoły - Zabezpieczenie lokalowe bazy edukacyjnej</t>
  </si>
  <si>
    <t>3.2.64</t>
  </si>
  <si>
    <t>1.1.13</t>
  </si>
  <si>
    <t>1.1.14</t>
  </si>
  <si>
    <t>do Zarządzenia Nr 37/2019</t>
  </si>
  <si>
    <t>z dnia 27 marca 2019r.</t>
  </si>
  <si>
    <t>WYKONANIE PROGRAMÓW MAJĄTKOWYCH WIELOLETNICH ZA 2018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</si>
</sst>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[$-415]d\ mmmm\ yyyy"/>
    <numFmt numFmtId="167" formatCode="#,##0.0"/>
    <numFmt numFmtId="168" formatCode="#,##0.00\ &quot;zł&quot;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.000"/>
    <numFmt numFmtId="172" formatCode="#,##0.0000"/>
    <numFmt numFmtId="173" formatCode="#,##0.00;\-#,##0.00"/>
    <numFmt numFmtId="174" formatCode="#,##0.0;\-#,##0.0"/>
    <numFmt numFmtId="175" formatCode="#,##0;\-#,##0"/>
    <numFmt numFmtId="176" formatCode="#,##0_ ;\-#,##0\ 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6"/>
      <name val="Cambria"/>
      <family val="1"/>
    </font>
    <font>
      <sz val="10"/>
      <color indexed="8"/>
      <name val="Cambria"/>
      <family val="1"/>
    </font>
    <font>
      <sz val="9"/>
      <color indexed="8"/>
      <name val="Czcionka tekstu podstawowego"/>
      <family val="2"/>
    </font>
    <font>
      <b/>
      <sz val="10"/>
      <color indexed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b/>
      <sz val="12"/>
      <color indexed="8"/>
      <name val="Czcionka tekstu podstawowego"/>
      <family val="2"/>
    </font>
    <font>
      <b/>
      <u val="single"/>
      <sz val="12"/>
      <name val="Cambria"/>
      <family val="1"/>
    </font>
    <font>
      <b/>
      <u val="single"/>
      <sz val="12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name val="Cambria"/>
      <family val="1"/>
    </font>
    <font>
      <sz val="7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9"/>
      <color rgb="FF000000"/>
      <name val="Cambria"/>
      <family val="1"/>
    </font>
    <font>
      <sz val="7"/>
      <color theme="1"/>
      <name val="Cambria"/>
      <family val="1"/>
    </font>
    <font>
      <sz val="7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b/>
      <u val="single"/>
      <sz val="12"/>
      <color theme="1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center" vertical="center" wrapText="1"/>
    </xf>
    <xf numFmtId="4" fontId="24" fillId="35" borderId="12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4" fontId="28" fillId="36" borderId="14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164" fontId="24" fillId="36" borderId="14" xfId="0" applyNumberFormat="1" applyFont="1" applyFill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4" fontId="24" fillId="5" borderId="14" xfId="0" applyNumberFormat="1" applyFont="1" applyFill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1" fillId="39" borderId="16" xfId="0" applyFont="1" applyFill="1" applyBorder="1" applyAlignment="1" applyProtection="1" quotePrefix="1">
      <alignment horizontal="center" vertical="center" wrapText="1" shrinkToFit="1"/>
      <protection locked="0"/>
    </xf>
    <xf numFmtId="0" fontId="23" fillId="0" borderId="14" xfId="0" applyFont="1" applyBorder="1" applyAlignment="1">
      <alignment horizontal="center" vertical="center"/>
    </xf>
    <xf numFmtId="0" fontId="31" fillId="39" borderId="16" xfId="0" applyFont="1" applyFill="1" applyBorder="1" applyAlignment="1" applyProtection="1">
      <alignment horizontal="center" vertical="center" wrapText="1" shrinkToFit="1"/>
      <protection locked="0"/>
    </xf>
    <xf numFmtId="0" fontId="31" fillId="39" borderId="14" xfId="0" applyFont="1" applyFill="1" applyBorder="1" applyAlignment="1" applyProtection="1">
      <alignment horizontal="center" vertical="center" wrapText="1" shrinkToFit="1"/>
      <protection locked="0"/>
    </xf>
    <xf numFmtId="4" fontId="23" fillId="13" borderId="14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29" fillId="5" borderId="14" xfId="0" applyFont="1" applyFill="1" applyBorder="1" applyAlignment="1">
      <alignment horizontal="center" vertical="center"/>
    </xf>
    <xf numFmtId="4" fontId="29" fillId="40" borderId="14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center" vertical="center" wrapText="1"/>
    </xf>
    <xf numFmtId="4" fontId="29" fillId="5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1" fillId="39" borderId="12" xfId="0" applyFont="1" applyFill="1" applyBorder="1" applyAlignment="1" applyProtection="1">
      <alignment horizontal="center" vertical="center" wrapText="1" shrinkToFit="1"/>
      <protection locked="0"/>
    </xf>
    <xf numFmtId="0" fontId="31" fillId="39" borderId="12" xfId="0" applyFont="1" applyFill="1" applyBorder="1" applyAlignment="1" applyProtection="1" quotePrefix="1">
      <alignment horizontal="center" vertical="center" wrapText="1" shrinkToFit="1"/>
      <protection locked="0"/>
    </xf>
    <xf numFmtId="3" fontId="29" fillId="5" borderId="17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39" borderId="14" xfId="0" applyFont="1" applyFill="1" applyBorder="1" applyAlignment="1" applyProtection="1" quotePrefix="1">
      <alignment horizontal="center" vertical="center" wrapText="1" shrinkToFit="1"/>
      <protection locked="0"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4" fontId="23" fillId="5" borderId="12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4" fontId="25" fillId="37" borderId="14" xfId="0" applyNumberFormat="1" applyFont="1" applyFill="1" applyBorder="1" applyAlignment="1">
      <alignment horizontal="center" vertical="center" wrapText="1"/>
    </xf>
    <xf numFmtId="0" fontId="0" fillId="41" borderId="23" xfId="0" applyFill="1" applyBorder="1" applyAlignment="1">
      <alignment/>
    </xf>
    <xf numFmtId="0" fontId="24" fillId="33" borderId="24" xfId="0" applyFont="1" applyFill="1" applyBorder="1" applyAlignment="1">
      <alignment horizontal="center" vertical="center" wrapText="1"/>
    </xf>
    <xf numFmtId="0" fontId="62" fillId="42" borderId="25" xfId="0" applyFon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4" fontId="25" fillId="35" borderId="27" xfId="0" applyNumberFormat="1" applyFont="1" applyFill="1" applyBorder="1" applyAlignment="1">
      <alignment horizontal="center" vertical="center" wrapText="1"/>
    </xf>
    <xf numFmtId="4" fontId="25" fillId="35" borderId="28" xfId="0" applyNumberFormat="1" applyFont="1" applyFill="1" applyBorder="1" applyAlignment="1">
      <alignment horizontal="center" vertical="center" wrapText="1"/>
    </xf>
    <xf numFmtId="4" fontId="29" fillId="0" borderId="29" xfId="0" applyNumberFormat="1" applyFont="1" applyBorder="1" applyAlignment="1">
      <alignment horizontal="center" vertical="center" wrapText="1"/>
    </xf>
    <xf numFmtId="4" fontId="29" fillId="40" borderId="30" xfId="0" applyNumberFormat="1" applyFont="1" applyFill="1" applyBorder="1" applyAlignment="1">
      <alignment horizontal="center" vertical="center" wrapText="1"/>
    </xf>
    <xf numFmtId="4" fontId="29" fillId="5" borderId="29" xfId="0" applyNumberFormat="1" applyFont="1" applyFill="1" applyBorder="1" applyAlignment="1">
      <alignment horizontal="center" vertical="center" wrapText="1"/>
    </xf>
    <xf numFmtId="4" fontId="29" fillId="5" borderId="30" xfId="0" applyNumberFormat="1" applyFont="1" applyFill="1" applyBorder="1" applyAlignment="1">
      <alignment horizontal="center" vertical="center" wrapText="1"/>
    </xf>
    <xf numFmtId="4" fontId="25" fillId="37" borderId="29" xfId="0" applyNumberFormat="1" applyFont="1" applyFill="1" applyBorder="1" applyAlignment="1">
      <alignment horizontal="center" vertical="center" wrapText="1"/>
    </xf>
    <xf numFmtId="4" fontId="25" fillId="37" borderId="30" xfId="0" applyNumberFormat="1" applyFont="1" applyFill="1" applyBorder="1" applyAlignment="1">
      <alignment horizontal="center" vertical="center" wrapText="1"/>
    </xf>
    <xf numFmtId="4" fontId="24" fillId="5" borderId="29" xfId="0" applyNumberFormat="1" applyFont="1" applyFill="1" applyBorder="1" applyAlignment="1">
      <alignment horizontal="center" vertical="center" wrapText="1"/>
    </xf>
    <xf numFmtId="4" fontId="24" fillId="5" borderId="30" xfId="0" applyNumberFormat="1" applyFont="1" applyFill="1" applyBorder="1" applyAlignment="1">
      <alignment horizontal="center" vertical="center" wrapText="1"/>
    </xf>
    <xf numFmtId="3" fontId="24" fillId="5" borderId="29" xfId="0" applyNumberFormat="1" applyFont="1" applyFill="1" applyBorder="1" applyAlignment="1">
      <alignment horizontal="center" vertical="center" wrapText="1"/>
    </xf>
    <xf numFmtId="3" fontId="23" fillId="5" borderId="31" xfId="0" applyNumberFormat="1" applyFont="1" applyFill="1" applyBorder="1" applyAlignment="1">
      <alignment horizontal="center" vertical="center" wrapText="1"/>
    </xf>
    <xf numFmtId="4" fontId="23" fillId="5" borderId="30" xfId="0" applyNumberFormat="1" applyFont="1" applyFill="1" applyBorder="1" applyAlignment="1">
      <alignment horizontal="center" vertical="center" wrapText="1"/>
    </xf>
    <xf numFmtId="3" fontId="28" fillId="36" borderId="29" xfId="0" applyNumberFormat="1" applyFont="1" applyFill="1" applyBorder="1" applyAlignment="1">
      <alignment horizontal="center" vertical="center" wrapText="1"/>
    </xf>
    <xf numFmtId="4" fontId="28" fillId="36" borderId="30" xfId="0" applyNumberFormat="1" applyFont="1" applyFill="1" applyBorder="1" applyAlignment="1">
      <alignment horizontal="center" vertical="center" wrapText="1"/>
    </xf>
    <xf numFmtId="3" fontId="29" fillId="40" borderId="29" xfId="0" applyNumberFormat="1" applyFont="1" applyFill="1" applyBorder="1" applyAlignment="1">
      <alignment horizontal="center" vertical="center" wrapText="1"/>
    </xf>
    <xf numFmtId="4" fontId="24" fillId="13" borderId="29" xfId="0" applyNumberFormat="1" applyFont="1" applyFill="1" applyBorder="1" applyAlignment="1">
      <alignment horizontal="center" vertical="center" wrapText="1"/>
    </xf>
    <xf numFmtId="4" fontId="24" fillId="13" borderId="30" xfId="0" applyNumberFormat="1" applyFont="1" applyFill="1" applyBorder="1" applyAlignment="1">
      <alignment horizontal="center" vertical="center" wrapText="1"/>
    </xf>
    <xf numFmtId="4" fontId="23" fillId="13" borderId="30" xfId="0" applyNumberFormat="1" applyFont="1" applyFill="1" applyBorder="1" applyAlignment="1">
      <alignment horizontal="center" vertical="center" wrapText="1"/>
    </xf>
    <xf numFmtId="4" fontId="23" fillId="13" borderId="28" xfId="0" applyNumberFormat="1" applyFont="1" applyFill="1" applyBorder="1" applyAlignment="1">
      <alignment horizontal="center" vertical="center" wrapText="1"/>
    </xf>
    <xf numFmtId="3" fontId="25" fillId="34" borderId="32" xfId="0" applyNumberFormat="1" applyFont="1" applyFill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3" fontId="25" fillId="37" borderId="17" xfId="0" applyNumberFormat="1" applyFont="1" applyFill="1" applyBorder="1" applyAlignment="1">
      <alignment horizontal="center" vertical="center" wrapText="1"/>
    </xf>
    <xf numFmtId="3" fontId="24" fillId="5" borderId="17" xfId="0" applyNumberFormat="1" applyFont="1" applyFill="1" applyBorder="1" applyAlignment="1">
      <alignment horizontal="center" vertical="center" wrapText="1"/>
    </xf>
    <xf numFmtId="3" fontId="23" fillId="5" borderId="33" xfId="0" applyNumberFormat="1" applyFont="1" applyFill="1" applyBorder="1" applyAlignment="1">
      <alignment horizontal="center" vertical="center" wrapText="1"/>
    </xf>
    <xf numFmtId="3" fontId="28" fillId="36" borderId="17" xfId="0" applyNumberFormat="1" applyFont="1" applyFill="1" applyBorder="1" applyAlignment="1">
      <alignment horizontal="center" vertical="center" wrapText="1"/>
    </xf>
    <xf numFmtId="3" fontId="24" fillId="13" borderId="17" xfId="0" applyNumberFormat="1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34" fillId="38" borderId="29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 wrapText="1"/>
    </xf>
    <xf numFmtId="0" fontId="30" fillId="38" borderId="35" xfId="0" applyFont="1" applyFill="1" applyBorder="1" applyAlignment="1">
      <alignment horizontal="center" vertical="center" wrapText="1"/>
    </xf>
    <xf numFmtId="4" fontId="25" fillId="35" borderId="36" xfId="0" applyNumberFormat="1" applyFont="1" applyFill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/>
    </xf>
    <xf numFmtId="0" fontId="63" fillId="40" borderId="37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1" fillId="39" borderId="41" xfId="0" applyFont="1" applyFill="1" applyBorder="1" applyAlignment="1" applyProtection="1">
      <alignment horizontal="center" vertical="center" wrapText="1" shrinkToFit="1"/>
      <protection locked="0"/>
    </xf>
    <xf numFmtId="0" fontId="31" fillId="39" borderId="41" xfId="0" applyFont="1" applyFill="1" applyBorder="1" applyAlignment="1" applyProtection="1" quotePrefix="1">
      <alignment horizontal="center" vertical="center" wrapText="1" shrinkToFit="1"/>
      <protection locked="0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4" fontId="28" fillId="36" borderId="2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4" fontId="23" fillId="13" borderId="45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31" fillId="39" borderId="46" xfId="0" applyFont="1" applyFill="1" applyBorder="1" applyAlignment="1" applyProtection="1" quotePrefix="1">
      <alignment horizontal="center" vertical="center" wrapText="1" shrinkToFit="1"/>
      <protection locked="0"/>
    </xf>
    <xf numFmtId="4" fontId="23" fillId="13" borderId="46" xfId="0" applyNumberFormat="1" applyFont="1" applyFill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/>
    </xf>
    <xf numFmtId="0" fontId="64" fillId="43" borderId="19" xfId="0" applyFont="1" applyFill="1" applyBorder="1" applyAlignment="1">
      <alignment horizontal="left" vertical="center" wrapText="1"/>
    </xf>
    <xf numFmtId="0" fontId="64" fillId="43" borderId="19" xfId="0" applyFont="1" applyFill="1" applyBorder="1" applyAlignment="1">
      <alignment horizontal="center" vertical="center" wrapText="1"/>
    </xf>
    <xf numFmtId="0" fontId="64" fillId="43" borderId="47" xfId="0" applyFont="1" applyFill="1" applyBorder="1" applyAlignment="1">
      <alignment horizontal="left" vertical="center" wrapText="1"/>
    </xf>
    <xf numFmtId="0" fontId="64" fillId="43" borderId="47" xfId="0" applyFont="1" applyFill="1" applyBorder="1" applyAlignment="1">
      <alignment horizontal="center" vertical="center" wrapText="1"/>
    </xf>
    <xf numFmtId="0" fontId="64" fillId="43" borderId="46" xfId="0" applyFont="1" applyFill="1" applyBorder="1" applyAlignment="1">
      <alignment horizontal="left" vertical="center" wrapText="1"/>
    </xf>
    <xf numFmtId="0" fontId="64" fillId="43" borderId="46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/>
    </xf>
    <xf numFmtId="175" fontId="64" fillId="43" borderId="19" xfId="0" applyNumberFormat="1" applyFont="1" applyFill="1" applyBorder="1" applyAlignment="1">
      <alignment horizontal="right" vertical="center" wrapText="1"/>
    </xf>
    <xf numFmtId="3" fontId="64" fillId="43" borderId="19" xfId="0" applyNumberFormat="1" applyFont="1" applyFill="1" applyBorder="1" applyAlignment="1">
      <alignment horizontal="right" vertical="center" wrapText="1"/>
    </xf>
    <xf numFmtId="4" fontId="31" fillId="0" borderId="48" xfId="0" applyNumberFormat="1" applyFont="1" applyFill="1" applyBorder="1" applyAlignment="1" applyProtection="1">
      <alignment horizontal="right" vertical="center" wrapText="1"/>
      <protection/>
    </xf>
    <xf numFmtId="4" fontId="23" fillId="35" borderId="29" xfId="0" applyNumberFormat="1" applyFont="1" applyFill="1" applyBorder="1" applyAlignment="1">
      <alignment horizontal="center" vertical="center" wrapText="1"/>
    </xf>
    <xf numFmtId="4" fontId="23" fillId="35" borderId="14" xfId="0" applyNumberFormat="1" applyFont="1" applyFill="1" applyBorder="1" applyAlignment="1">
      <alignment horizontal="center" vertical="center" wrapText="1"/>
    </xf>
    <xf numFmtId="4" fontId="23" fillId="35" borderId="30" xfId="0" applyNumberFormat="1" applyFont="1" applyFill="1" applyBorder="1" applyAlignment="1">
      <alignment horizontal="center" vertical="center" wrapText="1"/>
    </xf>
    <xf numFmtId="0" fontId="64" fillId="43" borderId="49" xfId="0" applyFont="1" applyFill="1" applyBorder="1" applyAlignment="1">
      <alignment horizontal="left" vertical="center" wrapText="1"/>
    </xf>
    <xf numFmtId="0" fontId="64" fillId="43" borderId="50" xfId="0" applyFont="1" applyFill="1" applyBorder="1" applyAlignment="1">
      <alignment horizontal="left" vertical="center" wrapText="1"/>
    </xf>
    <xf numFmtId="0" fontId="64" fillId="43" borderId="51" xfId="0" applyFont="1" applyFill="1" applyBorder="1" applyAlignment="1">
      <alignment horizontal="left" vertical="center" wrapText="1"/>
    </xf>
    <xf numFmtId="176" fontId="64" fillId="43" borderId="19" xfId="0" applyNumberFormat="1" applyFont="1" applyFill="1" applyBorder="1" applyAlignment="1">
      <alignment horizontal="right" vertical="center" wrapText="1"/>
    </xf>
    <xf numFmtId="3" fontId="64" fillId="31" borderId="19" xfId="0" applyNumberFormat="1" applyFont="1" applyFill="1" applyBorder="1" applyAlignment="1">
      <alignment horizontal="center" vertical="center" wrapText="1"/>
    </xf>
    <xf numFmtId="4" fontId="23" fillId="31" borderId="14" xfId="0" applyNumberFormat="1" applyFont="1" applyFill="1" applyBorder="1" applyAlignment="1">
      <alignment horizontal="center" vertical="center" wrapText="1"/>
    </xf>
    <xf numFmtId="4" fontId="23" fillId="31" borderId="30" xfId="0" applyNumberFormat="1" applyFont="1" applyFill="1" applyBorder="1" applyAlignment="1">
      <alignment horizontal="center" vertical="center" wrapText="1"/>
    </xf>
    <xf numFmtId="4" fontId="23" fillId="31" borderId="12" xfId="0" applyNumberFormat="1" applyFont="1" applyFill="1" applyBorder="1" applyAlignment="1">
      <alignment horizontal="center" vertical="center" wrapText="1"/>
    </xf>
    <xf numFmtId="3" fontId="31" fillId="44" borderId="2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31" borderId="28" xfId="0" applyNumberFormat="1" applyFont="1" applyFill="1" applyBorder="1" applyAlignment="1">
      <alignment horizontal="center" vertical="center" wrapText="1"/>
    </xf>
    <xf numFmtId="3" fontId="31" fillId="44" borderId="29" xfId="0" applyNumberFormat="1" applyFont="1" applyFill="1" applyBorder="1" applyAlignment="1" applyProtection="1">
      <alignment horizontal="center" vertical="center" wrapText="1" shrinkToFit="1"/>
      <protection locked="0"/>
    </xf>
    <xf numFmtId="3" fontId="31" fillId="44" borderId="31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31" borderId="16" xfId="0" applyNumberFormat="1" applyFont="1" applyFill="1" applyBorder="1" applyAlignment="1">
      <alignment horizontal="center" vertical="center" wrapText="1"/>
    </xf>
    <xf numFmtId="4" fontId="23" fillId="31" borderId="45" xfId="0" applyNumberFormat="1" applyFont="1" applyFill="1" applyBorder="1" applyAlignment="1">
      <alignment horizontal="center" vertical="center" wrapText="1"/>
    </xf>
    <xf numFmtId="3" fontId="31" fillId="44" borderId="46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31" borderId="46" xfId="0" applyNumberFormat="1" applyFont="1" applyFill="1" applyBorder="1" applyAlignment="1">
      <alignment horizontal="center" vertical="center" wrapText="1"/>
    </xf>
    <xf numFmtId="3" fontId="63" fillId="31" borderId="46" xfId="0" applyNumberFormat="1" applyFont="1" applyFill="1" applyBorder="1" applyAlignment="1">
      <alignment horizontal="center" vertical="center"/>
    </xf>
    <xf numFmtId="0" fontId="31" fillId="39" borderId="52" xfId="0" applyFont="1" applyFill="1" applyBorder="1" applyAlignment="1" applyProtection="1">
      <alignment horizontal="center" vertical="center" wrapText="1" shrinkToFit="1"/>
      <protection locked="0"/>
    </xf>
    <xf numFmtId="176" fontId="64" fillId="43" borderId="53" xfId="0" applyNumberFormat="1" applyFont="1" applyFill="1" applyBorder="1" applyAlignment="1">
      <alignment horizontal="right" vertical="center" wrapText="1"/>
    </xf>
    <xf numFmtId="0" fontId="63" fillId="0" borderId="46" xfId="0" applyFont="1" applyBorder="1" applyAlignment="1" quotePrefix="1">
      <alignment horizontal="center" vertical="center"/>
    </xf>
    <xf numFmtId="3" fontId="28" fillId="5" borderId="17" xfId="0" applyNumberFormat="1" applyFont="1" applyFill="1" applyBorder="1" applyAlignment="1">
      <alignment horizontal="center" vertical="center" wrapText="1"/>
    </xf>
    <xf numFmtId="3" fontId="28" fillId="5" borderId="29" xfId="0" applyNumberFormat="1" applyFont="1" applyFill="1" applyBorder="1" applyAlignment="1">
      <alignment horizontal="center" vertical="center" wrapText="1"/>
    </xf>
    <xf numFmtId="4" fontId="28" fillId="5" borderId="14" xfId="0" applyNumberFormat="1" applyFont="1" applyFill="1" applyBorder="1" applyAlignment="1">
      <alignment horizontal="center" vertical="center" wrapText="1"/>
    </xf>
    <xf numFmtId="4" fontId="28" fillId="5" borderId="30" xfId="0" applyNumberFormat="1" applyFont="1" applyFill="1" applyBorder="1" applyAlignment="1">
      <alignment horizontal="center" vertical="center" wrapText="1"/>
    </xf>
    <xf numFmtId="4" fontId="23" fillId="45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45" borderId="2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45" borderId="31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45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43" borderId="19" xfId="0" applyFont="1" applyFill="1" applyBorder="1" applyAlignment="1">
      <alignment horizontal="center" vertical="center" wrapText="1"/>
    </xf>
    <xf numFmtId="4" fontId="63" fillId="31" borderId="46" xfId="0" applyNumberFormat="1" applyFont="1" applyFill="1" applyBorder="1" applyAlignment="1">
      <alignment horizontal="center" vertical="center"/>
    </xf>
    <xf numFmtId="4" fontId="24" fillId="13" borderId="17" xfId="0" applyNumberFormat="1" applyFont="1" applyFill="1" applyBorder="1" applyAlignment="1">
      <alignment horizontal="center" vertical="center" wrapText="1"/>
    </xf>
    <xf numFmtId="4" fontId="23" fillId="13" borderId="46" xfId="0" applyNumberFormat="1" applyFont="1" applyFill="1" applyBorder="1" applyAlignment="1">
      <alignment horizontal="center" vertical="center"/>
    </xf>
    <xf numFmtId="3" fontId="63" fillId="43" borderId="19" xfId="0" applyNumberFormat="1" applyFont="1" applyFill="1" applyBorder="1" applyAlignment="1">
      <alignment horizontal="right" vertical="center" wrapText="1"/>
    </xf>
    <xf numFmtId="4" fontId="63" fillId="0" borderId="21" xfId="0" applyNumberFormat="1" applyFont="1" applyFill="1" applyBorder="1" applyAlignment="1" applyProtection="1">
      <alignment horizontal="right" vertical="center" wrapText="1"/>
      <protection/>
    </xf>
    <xf numFmtId="0" fontId="64" fillId="43" borderId="54" xfId="0" applyFont="1" applyFill="1" applyBorder="1" applyAlignment="1">
      <alignment horizontal="left" vertical="center" wrapText="1"/>
    </xf>
    <xf numFmtId="0" fontId="64" fillId="43" borderId="54" xfId="0" applyFont="1" applyFill="1" applyBorder="1" applyAlignment="1">
      <alignment horizontal="center" vertical="center" wrapText="1"/>
    </xf>
    <xf numFmtId="176" fontId="64" fillId="43" borderId="54" xfId="0" applyNumberFormat="1" applyFont="1" applyFill="1" applyBorder="1" applyAlignment="1">
      <alignment horizontal="right" vertical="center" wrapText="1"/>
    </xf>
    <xf numFmtId="3" fontId="64" fillId="31" borderId="54" xfId="0" applyNumberFormat="1" applyFont="1" applyFill="1" applyBorder="1" applyAlignment="1">
      <alignment horizontal="center" vertical="center" wrapText="1"/>
    </xf>
    <xf numFmtId="4" fontId="23" fillId="13" borderId="12" xfId="0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64" fillId="43" borderId="55" xfId="0" applyFont="1" applyFill="1" applyBorder="1" applyAlignment="1">
      <alignment horizontal="left" vertical="center" wrapText="1"/>
    </xf>
    <xf numFmtId="0" fontId="63" fillId="0" borderId="55" xfId="0" applyFont="1" applyBorder="1" applyAlignment="1">
      <alignment horizontal="center" vertical="center"/>
    </xf>
    <xf numFmtId="0" fontId="64" fillId="43" borderId="55" xfId="0" applyFont="1" applyFill="1" applyBorder="1" applyAlignment="1">
      <alignment horizontal="center" vertical="center" wrapText="1"/>
    </xf>
    <xf numFmtId="3" fontId="63" fillId="31" borderId="55" xfId="0" applyNumberFormat="1" applyFont="1" applyFill="1" applyBorder="1" applyAlignment="1">
      <alignment horizontal="center" vertical="center"/>
    </xf>
    <xf numFmtId="4" fontId="63" fillId="31" borderId="55" xfId="0" applyNumberFormat="1" applyFont="1" applyFill="1" applyBorder="1" applyAlignment="1">
      <alignment horizontal="center" vertical="center"/>
    </xf>
    <xf numFmtId="4" fontId="23" fillId="13" borderId="55" xfId="0" applyNumberFormat="1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64" fillId="43" borderId="53" xfId="0" applyFont="1" applyFill="1" applyBorder="1" applyAlignment="1">
      <alignment horizontal="left" vertical="center" wrapText="1"/>
    </xf>
    <xf numFmtId="0" fontId="31" fillId="39" borderId="52" xfId="0" applyFont="1" applyFill="1" applyBorder="1" applyAlignment="1" applyProtection="1">
      <alignment horizontal="center" vertical="center" wrapText="1" shrinkToFit="1"/>
      <protection locked="0"/>
    </xf>
    <xf numFmtId="0" fontId="31" fillId="39" borderId="52" xfId="0" applyFont="1" applyFill="1" applyBorder="1" applyAlignment="1" applyProtection="1" quotePrefix="1">
      <alignment horizontal="center" vertical="center" wrapText="1" shrinkToFit="1"/>
      <protection locked="0"/>
    </xf>
    <xf numFmtId="0" fontId="64" fillId="43" borderId="53" xfId="0" applyFont="1" applyFill="1" applyBorder="1" applyAlignment="1">
      <alignment horizontal="center" vertical="center" wrapText="1"/>
    </xf>
    <xf numFmtId="3" fontId="64" fillId="31" borderId="53" xfId="0" applyNumberFormat="1" applyFont="1" applyFill="1" applyBorder="1" applyAlignment="1">
      <alignment horizontal="center" vertical="center" wrapText="1"/>
    </xf>
    <xf numFmtId="4" fontId="23" fillId="31" borderId="52" xfId="0" applyNumberFormat="1" applyFont="1" applyFill="1" applyBorder="1" applyAlignment="1">
      <alignment horizontal="center" vertical="center" wrapText="1"/>
    </xf>
    <xf numFmtId="4" fontId="23" fillId="31" borderId="57" xfId="0" applyNumberFormat="1" applyFont="1" applyFill="1" applyBorder="1" applyAlignment="1">
      <alignment horizontal="center" vertical="center" wrapText="1"/>
    </xf>
    <xf numFmtId="4" fontId="23" fillId="45" borderId="58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3" borderId="52" xfId="0" applyNumberFormat="1" applyFont="1" applyFill="1" applyBorder="1" applyAlignment="1">
      <alignment horizontal="center" vertical="center" wrapText="1"/>
    </xf>
    <xf numFmtId="4" fontId="23" fillId="13" borderId="57" xfId="0" applyNumberFormat="1" applyFont="1" applyFill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/>
    </xf>
    <xf numFmtId="3" fontId="31" fillId="44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43" borderId="60" xfId="0" applyFont="1" applyFill="1" applyBorder="1" applyAlignment="1">
      <alignment horizontal="left" vertical="center" wrapText="1"/>
    </xf>
    <xf numFmtId="0" fontId="64" fillId="43" borderId="60" xfId="0" applyFont="1" applyFill="1" applyBorder="1" applyAlignment="1">
      <alignment horizontal="center" vertical="center" wrapText="1"/>
    </xf>
    <xf numFmtId="176" fontId="64" fillId="43" borderId="60" xfId="0" applyNumberFormat="1" applyFont="1" applyFill="1" applyBorder="1" applyAlignment="1">
      <alignment horizontal="right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41" borderId="23" xfId="0" applyFill="1" applyBorder="1" applyAlignment="1">
      <alignment/>
    </xf>
    <xf numFmtId="0" fontId="0" fillId="0" borderId="61" xfId="0" applyBorder="1" applyAlignment="1">
      <alignment/>
    </xf>
    <xf numFmtId="0" fontId="66" fillId="42" borderId="62" xfId="0" applyFont="1" applyFill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24" fillId="33" borderId="6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 wrapText="1"/>
    </xf>
    <xf numFmtId="0" fontId="35" fillId="33" borderId="4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5" fillId="38" borderId="16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24" fillId="13" borderId="17" xfId="0" applyFont="1" applyFill="1" applyBorder="1" applyAlignment="1" quotePrefix="1">
      <alignment horizontal="left" vertical="center" wrapText="1"/>
    </xf>
    <xf numFmtId="0" fontId="24" fillId="13" borderId="66" xfId="0" applyFont="1" applyFill="1" applyBorder="1" applyAlignment="1" quotePrefix="1">
      <alignment horizontal="left" vertical="center" wrapText="1"/>
    </xf>
    <xf numFmtId="0" fontId="24" fillId="13" borderId="13" xfId="0" applyFont="1" applyFill="1" applyBorder="1" applyAlignment="1" quotePrefix="1">
      <alignment horizontal="left" vertical="center" wrapText="1"/>
    </xf>
    <xf numFmtId="0" fontId="33" fillId="46" borderId="17" xfId="0" applyFont="1" applyFill="1" applyBorder="1" applyAlignment="1" applyProtection="1">
      <alignment horizontal="left" vertical="center" wrapText="1" shrinkToFit="1"/>
      <protection locked="0"/>
    </xf>
    <xf numFmtId="0" fontId="23" fillId="36" borderId="66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 wrapText="1"/>
    </xf>
    <xf numFmtId="0" fontId="29" fillId="0" borderId="17" xfId="0" applyFont="1" applyBorder="1" applyAlignment="1" quotePrefix="1">
      <alignment horizontal="left" vertical="center" wrapText="1"/>
    </xf>
    <xf numFmtId="0" fontId="63" fillId="0" borderId="66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29" fillId="5" borderId="17" xfId="0" applyFont="1" applyFill="1" applyBorder="1" applyAlignment="1">
      <alignment horizontal="left" vertical="center" wrapText="1"/>
    </xf>
    <xf numFmtId="0" fontId="63" fillId="5" borderId="66" xfId="0" applyFont="1" applyFill="1" applyBorder="1" applyAlignment="1">
      <alignment vertical="center" wrapText="1"/>
    </xf>
    <xf numFmtId="0" fontId="63" fillId="5" borderId="13" xfId="0" applyFont="1" applyFill="1" applyBorder="1" applyAlignment="1">
      <alignment vertical="center" wrapText="1"/>
    </xf>
    <xf numFmtId="0" fontId="35" fillId="38" borderId="31" xfId="0" applyFont="1" applyFill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24" fillId="47" borderId="17" xfId="0" applyFont="1" applyFill="1" applyBorder="1" applyAlignment="1" applyProtection="1">
      <alignment horizontal="left" vertical="center" wrapText="1" shrinkToFit="1"/>
      <protection locked="0"/>
    </xf>
    <xf numFmtId="0" fontId="23" fillId="4" borderId="66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center" wrapText="1"/>
    </xf>
    <xf numFmtId="0" fontId="23" fillId="5" borderId="17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0" fontId="68" fillId="0" borderId="0" xfId="0" applyFont="1" applyAlignment="1">
      <alignment vertical="top" wrapText="1"/>
    </xf>
    <xf numFmtId="0" fontId="0" fillId="0" borderId="0" xfId="0" applyAlignment="1">
      <alignment/>
    </xf>
    <xf numFmtId="3" fontId="25" fillId="0" borderId="0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24" fillId="33" borderId="6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35" fillId="38" borderId="4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38" borderId="17" xfId="0" applyFont="1" applyFill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/>
    </xf>
    <xf numFmtId="0" fontId="22" fillId="34" borderId="71" xfId="0" applyFont="1" applyFill="1" applyBorder="1" applyAlignment="1">
      <alignment horizontal="center" vertical="center"/>
    </xf>
    <xf numFmtId="0" fontId="24" fillId="33" borderId="72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="70" zoomScaleNormal="70" zoomScalePageLayoutView="0" workbookViewId="0" topLeftCell="A1">
      <selection activeCell="R15" sqref="R15"/>
    </sheetView>
  </sheetViews>
  <sheetFormatPr defaultColWidth="8.796875" defaultRowHeight="14.25"/>
  <cols>
    <col min="1" max="1" width="5.5" style="0" customWidth="1"/>
    <col min="2" max="2" width="34.59765625" style="0" customWidth="1"/>
    <col min="3" max="3" width="11" style="0" customWidth="1"/>
    <col min="4" max="4" width="13" style="0" customWidth="1"/>
    <col min="7" max="7" width="14.3984375" style="0" customWidth="1"/>
    <col min="8" max="8" width="15.8984375" style="0" customWidth="1"/>
    <col min="9" max="9" width="13.19921875" style="0" customWidth="1"/>
    <col min="11" max="11" width="15.3984375" style="0" customWidth="1"/>
    <col min="12" max="12" width="12.8984375" style="0" customWidth="1"/>
    <col min="13" max="13" width="10.3984375" style="0" bestFit="1" customWidth="1"/>
    <col min="14" max="14" width="7.69921875" style="0" customWidth="1"/>
    <col min="15" max="15" width="14.8984375" style="0" customWidth="1"/>
  </cols>
  <sheetData>
    <row r="1" spans="1:11" ht="20.25">
      <c r="A1" s="1"/>
      <c r="B1" s="2"/>
      <c r="C1" s="2"/>
      <c r="D1" s="2"/>
      <c r="E1" s="2"/>
      <c r="F1" s="2"/>
      <c r="G1" s="2"/>
      <c r="H1" s="2"/>
      <c r="I1" s="2"/>
      <c r="J1" s="214" t="s">
        <v>88</v>
      </c>
      <c r="K1" s="215"/>
    </row>
    <row r="2" spans="1:12" ht="16.5" customHeight="1">
      <c r="A2" s="1"/>
      <c r="B2" s="2"/>
      <c r="C2" s="2"/>
      <c r="D2" s="2"/>
      <c r="E2" s="2"/>
      <c r="F2" s="2"/>
      <c r="G2" s="2"/>
      <c r="H2" s="2"/>
      <c r="I2" s="2"/>
      <c r="J2" s="210" t="s">
        <v>217</v>
      </c>
      <c r="K2" s="211"/>
      <c r="L2" s="212"/>
    </row>
    <row r="3" spans="1:12" ht="16.5" customHeight="1">
      <c r="A3" s="1"/>
      <c r="B3" s="2"/>
      <c r="C3" s="2"/>
      <c r="D3" s="2"/>
      <c r="E3" s="2"/>
      <c r="F3" s="2"/>
      <c r="G3" s="2"/>
      <c r="H3" s="2"/>
      <c r="I3" s="2"/>
      <c r="J3" s="210" t="s">
        <v>40</v>
      </c>
      <c r="K3" s="211"/>
      <c r="L3" s="212"/>
    </row>
    <row r="4" spans="1:12" ht="18" customHeight="1">
      <c r="A4" s="1"/>
      <c r="B4" s="2"/>
      <c r="C4" s="2"/>
      <c r="D4" s="2"/>
      <c r="E4" s="2"/>
      <c r="F4" s="2"/>
      <c r="G4" s="2"/>
      <c r="H4" s="2"/>
      <c r="I4" s="2"/>
      <c r="J4" s="213" t="s">
        <v>218</v>
      </c>
      <c r="K4" s="211"/>
      <c r="L4" s="212"/>
    </row>
    <row r="5" spans="1:11" ht="6.7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1" thickBot="1">
      <c r="A6" s="223" t="s">
        <v>219</v>
      </c>
      <c r="B6" s="223"/>
      <c r="C6" s="223"/>
      <c r="D6" s="223"/>
      <c r="E6" s="223"/>
      <c r="F6" s="223"/>
      <c r="G6" s="223"/>
      <c r="H6" s="223"/>
      <c r="I6" s="223"/>
      <c r="J6" s="223"/>
      <c r="K6" s="224"/>
      <c r="L6" s="44"/>
      <c r="M6" s="177"/>
      <c r="N6" s="178"/>
    </row>
    <row r="7" spans="1:14" ht="16.5" customHeight="1">
      <c r="A7" s="225" t="s">
        <v>0</v>
      </c>
      <c r="B7" s="182" t="s">
        <v>1</v>
      </c>
      <c r="C7" s="185" t="s">
        <v>2</v>
      </c>
      <c r="D7" s="93"/>
      <c r="E7" s="188" t="s">
        <v>3</v>
      </c>
      <c r="F7" s="188"/>
      <c r="G7" s="216" t="s">
        <v>4</v>
      </c>
      <c r="H7" s="45"/>
      <c r="I7" s="75">
        <v>2018</v>
      </c>
      <c r="J7" s="76"/>
      <c r="K7" s="45"/>
      <c r="L7" s="46" t="s">
        <v>70</v>
      </c>
      <c r="M7" s="47"/>
      <c r="N7" s="179" t="s">
        <v>74</v>
      </c>
    </row>
    <row r="8" spans="1:14" ht="15" customHeight="1">
      <c r="A8" s="226"/>
      <c r="B8" s="183"/>
      <c r="C8" s="186"/>
      <c r="D8" s="219" t="s">
        <v>68</v>
      </c>
      <c r="E8" s="189"/>
      <c r="F8" s="189"/>
      <c r="G8" s="217"/>
      <c r="H8" s="77" t="s">
        <v>69</v>
      </c>
      <c r="I8" s="221" t="s">
        <v>7</v>
      </c>
      <c r="J8" s="222"/>
      <c r="K8" s="204" t="s">
        <v>171</v>
      </c>
      <c r="L8" s="190" t="s">
        <v>73</v>
      </c>
      <c r="M8" s="175" t="s">
        <v>72</v>
      </c>
      <c r="N8" s="180"/>
    </row>
    <row r="9" spans="1:14" ht="15" thickBot="1">
      <c r="A9" s="227"/>
      <c r="B9" s="184"/>
      <c r="C9" s="187"/>
      <c r="D9" s="220"/>
      <c r="E9" s="3" t="s">
        <v>5</v>
      </c>
      <c r="F9" s="3" t="s">
        <v>6</v>
      </c>
      <c r="G9" s="218"/>
      <c r="H9" s="78" t="s">
        <v>71</v>
      </c>
      <c r="I9" s="17" t="s">
        <v>7</v>
      </c>
      <c r="J9" s="79" t="s">
        <v>8</v>
      </c>
      <c r="K9" s="205"/>
      <c r="L9" s="191"/>
      <c r="M9" s="176"/>
      <c r="N9" s="181"/>
    </row>
    <row r="10" spans="1:16" ht="22.5" customHeight="1">
      <c r="A10" s="10"/>
      <c r="B10" s="4" t="s">
        <v>9</v>
      </c>
      <c r="C10" s="5" t="s">
        <v>10</v>
      </c>
      <c r="D10" s="5"/>
      <c r="E10" s="5" t="s">
        <v>10</v>
      </c>
      <c r="F10" s="5" t="s">
        <v>10</v>
      </c>
      <c r="G10" s="68">
        <f>G11+G12</f>
        <v>129254041</v>
      </c>
      <c r="H10" s="80">
        <f>H11+H12</f>
        <v>14370336</v>
      </c>
      <c r="I10" s="6">
        <f>I11+I12</f>
        <v>13019957.379999997</v>
      </c>
      <c r="J10" s="49">
        <f aca="true" t="shared" si="0" ref="J10:J16">I10*100/H10</f>
        <v>90.60301290102053</v>
      </c>
      <c r="K10" s="48">
        <f>K11+K12</f>
        <v>2574281.63</v>
      </c>
      <c r="L10" s="6">
        <f>L11+L12</f>
        <v>15594239.009999998</v>
      </c>
      <c r="M10" s="49">
        <f aca="true" t="shared" si="1" ref="M10:M15">L10*100/G10</f>
        <v>12.064798043722282</v>
      </c>
      <c r="N10" s="92"/>
      <c r="O10" s="42"/>
      <c r="P10" s="23"/>
    </row>
    <row r="11" spans="1:15" ht="16.5" customHeight="1">
      <c r="A11" s="11"/>
      <c r="B11" s="7" t="s">
        <v>11</v>
      </c>
      <c r="C11" s="8" t="s">
        <v>10</v>
      </c>
      <c r="D11" s="8"/>
      <c r="E11" s="8" t="s">
        <v>10</v>
      </c>
      <c r="F11" s="8" t="s">
        <v>10</v>
      </c>
      <c r="G11" s="69">
        <f>G14</f>
        <v>2856171</v>
      </c>
      <c r="H11" s="50">
        <f>H14</f>
        <v>1033851</v>
      </c>
      <c r="I11" s="41">
        <f>I14</f>
        <v>681959.37</v>
      </c>
      <c r="J11" s="51">
        <f t="shared" si="0"/>
        <v>65.96302271797387</v>
      </c>
      <c r="K11" s="50">
        <f>K14</f>
        <v>251626.54000000004</v>
      </c>
      <c r="L11" s="41">
        <f>L14</f>
        <v>933585.91</v>
      </c>
      <c r="M11" s="51">
        <f t="shared" si="1"/>
        <v>32.68662520556367</v>
      </c>
      <c r="N11" s="81"/>
      <c r="O11" s="30"/>
    </row>
    <row r="12" spans="1:14" ht="20.25" customHeight="1">
      <c r="A12" s="25"/>
      <c r="B12" s="27" t="s">
        <v>12</v>
      </c>
      <c r="C12" s="28" t="s">
        <v>10</v>
      </c>
      <c r="D12" s="28"/>
      <c r="E12" s="28" t="s">
        <v>10</v>
      </c>
      <c r="F12" s="28" t="s">
        <v>10</v>
      </c>
      <c r="G12" s="33">
        <f>G29+G39</f>
        <v>126397870</v>
      </c>
      <c r="H12" s="52">
        <f>H29+H39</f>
        <v>13336485</v>
      </c>
      <c r="I12" s="29">
        <f>I29+I39</f>
        <v>12337998.009999998</v>
      </c>
      <c r="J12" s="53">
        <f t="shared" si="0"/>
        <v>92.51311728690129</v>
      </c>
      <c r="K12" s="52">
        <f>K29+K39</f>
        <v>2322655.09</v>
      </c>
      <c r="L12" s="29">
        <f>L29+L39</f>
        <v>14660653.099999998</v>
      </c>
      <c r="M12" s="53">
        <f t="shared" si="1"/>
        <v>11.598813413548818</v>
      </c>
      <c r="N12" s="81"/>
    </row>
    <row r="13" spans="1:14" ht="51.75" customHeight="1">
      <c r="A13" s="12" t="s">
        <v>13</v>
      </c>
      <c r="B13" s="206" t="s">
        <v>14</v>
      </c>
      <c r="C13" s="207"/>
      <c r="D13" s="207"/>
      <c r="E13" s="207"/>
      <c r="F13" s="208"/>
      <c r="G13" s="70">
        <f>G29+G14</f>
        <v>3772768</v>
      </c>
      <c r="H13" s="54">
        <f>H29+H14</f>
        <v>1060483</v>
      </c>
      <c r="I13" s="43">
        <f>I29+I14</f>
        <v>681959.37</v>
      </c>
      <c r="J13" s="55">
        <f t="shared" si="0"/>
        <v>64.30648770418762</v>
      </c>
      <c r="K13" s="54">
        <f>K29+K14</f>
        <v>251626.54000000004</v>
      </c>
      <c r="L13" s="43">
        <f>L29+L14</f>
        <v>933585.91</v>
      </c>
      <c r="M13" s="55">
        <f t="shared" si="1"/>
        <v>24.74538349561913</v>
      </c>
      <c r="N13" s="81"/>
    </row>
    <row r="14" spans="1:14" ht="21" customHeight="1">
      <c r="A14" s="13" t="s">
        <v>107</v>
      </c>
      <c r="B14" s="209" t="s">
        <v>89</v>
      </c>
      <c r="C14" s="202"/>
      <c r="D14" s="202"/>
      <c r="E14" s="202"/>
      <c r="F14" s="203"/>
      <c r="G14" s="71">
        <f>SUM(G15:G28)</f>
        <v>2856171</v>
      </c>
      <c r="H14" s="56">
        <f>SUM(H15:H28)</f>
        <v>1033851</v>
      </c>
      <c r="I14" s="16">
        <f>SUM(I15:I28)</f>
        <v>681959.37</v>
      </c>
      <c r="J14" s="57">
        <f t="shared" si="0"/>
        <v>65.96302271797387</v>
      </c>
      <c r="K14" s="56">
        <f>SUM(K15:K28)</f>
        <v>251626.54000000004</v>
      </c>
      <c r="L14" s="16">
        <f>SUM(L15:L28)</f>
        <v>933585.91</v>
      </c>
      <c r="M14" s="57">
        <f t="shared" si="1"/>
        <v>32.68662520556367</v>
      </c>
      <c r="N14" s="81"/>
    </row>
    <row r="15" spans="1:14" ht="51" customHeight="1">
      <c r="A15" s="106" t="s">
        <v>108</v>
      </c>
      <c r="B15" s="100" t="s">
        <v>90</v>
      </c>
      <c r="C15" s="141" t="s">
        <v>169</v>
      </c>
      <c r="D15" s="37">
        <v>75095</v>
      </c>
      <c r="E15" s="101" t="s">
        <v>101</v>
      </c>
      <c r="F15" s="101" t="s">
        <v>106</v>
      </c>
      <c r="G15" s="107">
        <v>60000</v>
      </c>
      <c r="H15" s="145">
        <v>12000</v>
      </c>
      <c r="I15" s="146">
        <v>10799.91</v>
      </c>
      <c r="J15" s="109">
        <f t="shared" si="0"/>
        <v>89.99925</v>
      </c>
      <c r="K15" s="110">
        <v>10987.47</v>
      </c>
      <c r="L15" s="111">
        <f aca="true" t="shared" si="2" ref="L15:L24">I15+K15</f>
        <v>21787.379999999997</v>
      </c>
      <c r="M15" s="112">
        <f t="shared" si="1"/>
        <v>36.31229999999999</v>
      </c>
      <c r="N15" s="81" t="s">
        <v>87</v>
      </c>
    </row>
    <row r="16" spans="1:14" ht="70.5" customHeight="1">
      <c r="A16" s="106" t="s">
        <v>109</v>
      </c>
      <c r="B16" s="100" t="s">
        <v>91</v>
      </c>
      <c r="C16" s="141" t="s">
        <v>169</v>
      </c>
      <c r="D16" s="38">
        <v>75023</v>
      </c>
      <c r="E16" s="101">
        <v>2017</v>
      </c>
      <c r="F16" s="101" t="s">
        <v>104</v>
      </c>
      <c r="G16" s="107">
        <v>35660</v>
      </c>
      <c r="H16" s="145">
        <v>8915</v>
      </c>
      <c r="I16" s="146">
        <v>8908.39</v>
      </c>
      <c r="J16" s="109">
        <f t="shared" si="0"/>
        <v>99.92585530005609</v>
      </c>
      <c r="K16" s="110"/>
      <c r="L16" s="111">
        <f t="shared" si="2"/>
        <v>8908.39</v>
      </c>
      <c r="M16" s="112">
        <f aca="true" t="shared" si="3" ref="M16:M28">L16*100/G16</f>
        <v>24.98146382501402</v>
      </c>
      <c r="N16" s="81" t="s">
        <v>87</v>
      </c>
    </row>
    <row r="17" spans="1:14" ht="50.25" customHeight="1">
      <c r="A17" s="106" t="s">
        <v>110</v>
      </c>
      <c r="B17" s="100" t="s">
        <v>163</v>
      </c>
      <c r="C17" s="141" t="s">
        <v>169</v>
      </c>
      <c r="D17" s="38">
        <v>85395</v>
      </c>
      <c r="E17" s="101" t="s">
        <v>102</v>
      </c>
      <c r="F17" s="101" t="s">
        <v>106</v>
      </c>
      <c r="G17" s="107">
        <v>100800</v>
      </c>
      <c r="H17" s="145">
        <v>44800</v>
      </c>
      <c r="I17" s="146">
        <v>37493.8</v>
      </c>
      <c r="J17" s="109">
        <f aca="true" t="shared" si="4" ref="J17:J28">I17*100/H17</f>
        <v>83.69151785714287</v>
      </c>
      <c r="K17" s="110"/>
      <c r="L17" s="111">
        <f t="shared" si="2"/>
        <v>37493.8</v>
      </c>
      <c r="M17" s="112">
        <f t="shared" si="3"/>
        <v>37.19623015873017</v>
      </c>
      <c r="N17" s="81" t="s">
        <v>87</v>
      </c>
    </row>
    <row r="18" spans="1:14" ht="53.25" customHeight="1">
      <c r="A18" s="106" t="s">
        <v>111</v>
      </c>
      <c r="B18" s="100" t="s">
        <v>164</v>
      </c>
      <c r="C18" s="141" t="s">
        <v>98</v>
      </c>
      <c r="D18" s="38">
        <v>85295</v>
      </c>
      <c r="E18" s="101" t="s">
        <v>100</v>
      </c>
      <c r="F18" s="101" t="s">
        <v>106</v>
      </c>
      <c r="G18" s="107">
        <v>114150</v>
      </c>
      <c r="H18" s="145">
        <v>58369</v>
      </c>
      <c r="I18" s="146">
        <v>51371.89</v>
      </c>
      <c r="J18" s="109">
        <f t="shared" si="4"/>
        <v>88.0122839178331</v>
      </c>
      <c r="K18" s="110">
        <v>8167.54</v>
      </c>
      <c r="L18" s="111">
        <f t="shared" si="2"/>
        <v>59539.43</v>
      </c>
      <c r="M18" s="112">
        <f t="shared" si="3"/>
        <v>52.1589399912396</v>
      </c>
      <c r="N18" s="81" t="s">
        <v>87</v>
      </c>
    </row>
    <row r="19" spans="1:14" ht="69" customHeight="1">
      <c r="A19" s="106" t="s">
        <v>112</v>
      </c>
      <c r="B19" s="100" t="s">
        <v>94</v>
      </c>
      <c r="C19" s="141" t="s">
        <v>103</v>
      </c>
      <c r="D19" s="38">
        <v>80101</v>
      </c>
      <c r="E19" s="101" t="s">
        <v>100</v>
      </c>
      <c r="F19" s="101" t="s">
        <v>102</v>
      </c>
      <c r="G19" s="107">
        <v>241879</v>
      </c>
      <c r="H19" s="145">
        <v>219514</v>
      </c>
      <c r="I19" s="146">
        <v>185920.88</v>
      </c>
      <c r="J19" s="109">
        <f t="shared" si="4"/>
        <v>84.69659338356551</v>
      </c>
      <c r="K19" s="110">
        <v>22365</v>
      </c>
      <c r="L19" s="111">
        <f t="shared" si="2"/>
        <v>208285.88</v>
      </c>
      <c r="M19" s="112">
        <f t="shared" si="3"/>
        <v>86.11160125517304</v>
      </c>
      <c r="N19" s="81" t="s">
        <v>86</v>
      </c>
    </row>
    <row r="20" spans="1:14" ht="60.75" customHeight="1">
      <c r="A20" s="106" t="s">
        <v>113</v>
      </c>
      <c r="B20" s="100" t="s">
        <v>92</v>
      </c>
      <c r="C20" s="141" t="s">
        <v>103</v>
      </c>
      <c r="D20" s="38">
        <v>80101</v>
      </c>
      <c r="E20" s="101" t="s">
        <v>100</v>
      </c>
      <c r="F20" s="101" t="s">
        <v>102</v>
      </c>
      <c r="G20" s="107">
        <v>256397</v>
      </c>
      <c r="H20" s="145">
        <v>102629</v>
      </c>
      <c r="I20" s="146">
        <v>100785.14</v>
      </c>
      <c r="J20" s="109">
        <f t="shared" si="4"/>
        <v>98.20337331553459</v>
      </c>
      <c r="K20" s="110">
        <v>153768</v>
      </c>
      <c r="L20" s="111">
        <f t="shared" si="2"/>
        <v>254553.14</v>
      </c>
      <c r="M20" s="112">
        <f t="shared" si="3"/>
        <v>99.28085742032863</v>
      </c>
      <c r="N20" s="81" t="s">
        <v>86</v>
      </c>
    </row>
    <row r="21" spans="1:14" ht="34.5" customHeight="1">
      <c r="A21" s="106" t="s">
        <v>114</v>
      </c>
      <c r="B21" s="100" t="s">
        <v>97</v>
      </c>
      <c r="C21" s="141" t="s">
        <v>103</v>
      </c>
      <c r="D21" s="38">
        <v>80101</v>
      </c>
      <c r="E21" s="101" t="s">
        <v>100</v>
      </c>
      <c r="F21" s="101" t="s">
        <v>106</v>
      </c>
      <c r="G21" s="107">
        <v>88051</v>
      </c>
      <c r="H21" s="145">
        <v>34043</v>
      </c>
      <c r="I21" s="146">
        <v>29880.08</v>
      </c>
      <c r="J21" s="109">
        <f t="shared" si="4"/>
        <v>87.77158299797316</v>
      </c>
      <c r="K21" s="110">
        <v>21033.48</v>
      </c>
      <c r="L21" s="111">
        <f t="shared" si="2"/>
        <v>50913.56</v>
      </c>
      <c r="M21" s="112">
        <f t="shared" si="3"/>
        <v>57.822807236715086</v>
      </c>
      <c r="N21" s="81" t="s">
        <v>87</v>
      </c>
    </row>
    <row r="22" spans="1:14" ht="34.5" customHeight="1">
      <c r="A22" s="106" t="s">
        <v>115</v>
      </c>
      <c r="B22" s="100" t="s">
        <v>96</v>
      </c>
      <c r="C22" s="141" t="s">
        <v>103</v>
      </c>
      <c r="D22" s="38">
        <v>80101</v>
      </c>
      <c r="E22" s="101" t="s">
        <v>100</v>
      </c>
      <c r="F22" s="101" t="s">
        <v>105</v>
      </c>
      <c r="G22" s="107">
        <v>163321</v>
      </c>
      <c r="H22" s="145">
        <v>66612</v>
      </c>
      <c r="I22" s="146">
        <v>47601.69</v>
      </c>
      <c r="J22" s="109">
        <f t="shared" si="4"/>
        <v>71.46113312916592</v>
      </c>
      <c r="K22" s="110">
        <v>8545.54</v>
      </c>
      <c r="L22" s="111">
        <f t="shared" si="2"/>
        <v>56147.23</v>
      </c>
      <c r="M22" s="112">
        <f t="shared" si="3"/>
        <v>34.37845102589379</v>
      </c>
      <c r="N22" s="81" t="s">
        <v>87</v>
      </c>
    </row>
    <row r="23" spans="1:14" ht="34.5" customHeight="1">
      <c r="A23" s="106" t="s">
        <v>116</v>
      </c>
      <c r="B23" s="100" t="s">
        <v>95</v>
      </c>
      <c r="C23" s="141" t="s">
        <v>103</v>
      </c>
      <c r="D23" s="38">
        <v>80101</v>
      </c>
      <c r="E23" s="101" t="s">
        <v>100</v>
      </c>
      <c r="F23" s="101" t="s">
        <v>102</v>
      </c>
      <c r="G23" s="107">
        <v>105671</v>
      </c>
      <c r="H23" s="145">
        <v>81724</v>
      </c>
      <c r="I23" s="146">
        <v>37513.49</v>
      </c>
      <c r="J23" s="109">
        <f t="shared" si="4"/>
        <v>45.90266017326611</v>
      </c>
      <c r="K23" s="110">
        <v>23947.51</v>
      </c>
      <c r="L23" s="111">
        <f t="shared" si="2"/>
        <v>61461</v>
      </c>
      <c r="M23" s="112">
        <f t="shared" si="3"/>
        <v>58.16259901013523</v>
      </c>
      <c r="N23" s="81" t="s">
        <v>86</v>
      </c>
    </row>
    <row r="24" spans="1:14" ht="48.75" customHeight="1">
      <c r="A24" s="106" t="s">
        <v>117</v>
      </c>
      <c r="B24" s="100" t="s">
        <v>93</v>
      </c>
      <c r="C24" s="141" t="s">
        <v>103</v>
      </c>
      <c r="D24" s="38">
        <v>80101</v>
      </c>
      <c r="E24" s="101" t="s">
        <v>100</v>
      </c>
      <c r="F24" s="101" t="s">
        <v>102</v>
      </c>
      <c r="G24" s="107">
        <v>82328</v>
      </c>
      <c r="H24" s="145">
        <v>79516</v>
      </c>
      <c r="I24" s="146">
        <v>79509.4</v>
      </c>
      <c r="J24" s="109">
        <f t="shared" si="4"/>
        <v>99.99169978369132</v>
      </c>
      <c r="K24" s="110">
        <v>2812</v>
      </c>
      <c r="L24" s="111">
        <f t="shared" si="2"/>
        <v>82321.4</v>
      </c>
      <c r="M24" s="112">
        <f t="shared" si="3"/>
        <v>99.99198328636672</v>
      </c>
      <c r="N24" s="81" t="s">
        <v>86</v>
      </c>
    </row>
    <row r="25" spans="1:14" ht="49.5" customHeight="1">
      <c r="A25" s="106" t="s">
        <v>118</v>
      </c>
      <c r="B25" s="100" t="s">
        <v>165</v>
      </c>
      <c r="C25" s="141" t="s">
        <v>103</v>
      </c>
      <c r="D25" s="38">
        <v>80101</v>
      </c>
      <c r="E25" s="101" t="s">
        <v>102</v>
      </c>
      <c r="F25" s="101" t="s">
        <v>104</v>
      </c>
      <c r="G25" s="107">
        <v>1218536</v>
      </c>
      <c r="H25" s="145">
        <v>0</v>
      </c>
      <c r="I25" s="146"/>
      <c r="J25" s="109"/>
      <c r="K25" s="110"/>
      <c r="L25" s="111"/>
      <c r="M25" s="112"/>
      <c r="N25" s="81" t="s">
        <v>87</v>
      </c>
    </row>
    <row r="26" spans="1:14" ht="54.75" customHeight="1">
      <c r="A26" s="106" t="s">
        <v>119</v>
      </c>
      <c r="B26" s="100" t="s">
        <v>166</v>
      </c>
      <c r="C26" s="141" t="s">
        <v>103</v>
      </c>
      <c r="D26" s="38">
        <v>80101</v>
      </c>
      <c r="E26" s="101" t="s">
        <v>102</v>
      </c>
      <c r="F26" s="101" t="s">
        <v>105</v>
      </c>
      <c r="G26" s="107">
        <v>110168</v>
      </c>
      <c r="H26" s="145">
        <v>88137</v>
      </c>
      <c r="I26" s="146"/>
      <c r="J26" s="109"/>
      <c r="K26" s="110"/>
      <c r="L26" s="111"/>
      <c r="M26" s="112"/>
      <c r="N26" s="81" t="s">
        <v>87</v>
      </c>
    </row>
    <row r="27" spans="1:14" ht="48.75" customHeight="1">
      <c r="A27" s="106" t="s">
        <v>215</v>
      </c>
      <c r="B27" s="100" t="s">
        <v>167</v>
      </c>
      <c r="C27" s="141" t="s">
        <v>170</v>
      </c>
      <c r="D27" s="38">
        <v>80101</v>
      </c>
      <c r="E27" s="101" t="s">
        <v>102</v>
      </c>
      <c r="F27" s="101" t="s">
        <v>105</v>
      </c>
      <c r="G27" s="107">
        <v>178119</v>
      </c>
      <c r="H27" s="145">
        <v>142495</v>
      </c>
      <c r="I27" s="146"/>
      <c r="J27" s="109"/>
      <c r="K27" s="110"/>
      <c r="L27" s="111"/>
      <c r="M27" s="112"/>
      <c r="N27" s="81" t="s">
        <v>87</v>
      </c>
    </row>
    <row r="28" spans="1:14" ht="47.25" customHeight="1">
      <c r="A28" s="106" t="s">
        <v>216</v>
      </c>
      <c r="B28" s="100" t="s">
        <v>168</v>
      </c>
      <c r="C28" s="141" t="s">
        <v>103</v>
      </c>
      <c r="D28" s="38">
        <v>80101</v>
      </c>
      <c r="E28" s="101" t="s">
        <v>102</v>
      </c>
      <c r="F28" s="101" t="s">
        <v>106</v>
      </c>
      <c r="G28" s="107">
        <v>101091</v>
      </c>
      <c r="H28" s="108">
        <v>95097</v>
      </c>
      <c r="I28" s="146">
        <v>92174.7</v>
      </c>
      <c r="J28" s="109">
        <f t="shared" si="4"/>
        <v>96.92703239849837</v>
      </c>
      <c r="K28" s="110"/>
      <c r="L28" s="111">
        <f>I28+K28</f>
        <v>92174.7</v>
      </c>
      <c r="M28" s="112">
        <f t="shared" si="3"/>
        <v>91.17992699646852</v>
      </c>
      <c r="N28" s="81" t="s">
        <v>87</v>
      </c>
    </row>
    <row r="29" spans="1:14" ht="18" customHeight="1">
      <c r="A29" s="13" t="s">
        <v>16</v>
      </c>
      <c r="B29" s="209" t="s">
        <v>12</v>
      </c>
      <c r="C29" s="202"/>
      <c r="D29" s="202"/>
      <c r="E29" s="202"/>
      <c r="F29" s="203"/>
      <c r="G29" s="71">
        <f>SUM(G30:G34)</f>
        <v>916597</v>
      </c>
      <c r="H29" s="58">
        <f>H30+H32</f>
        <v>26632</v>
      </c>
      <c r="I29" s="16"/>
      <c r="J29" s="57"/>
      <c r="K29" s="58"/>
      <c r="L29" s="16"/>
      <c r="M29" s="57"/>
      <c r="N29" s="81"/>
    </row>
    <row r="30" spans="1:14" ht="70.5" customHeight="1">
      <c r="A30" s="13" t="s">
        <v>26</v>
      </c>
      <c r="B30" s="113" t="s">
        <v>120</v>
      </c>
      <c r="C30" s="101" t="s">
        <v>169</v>
      </c>
      <c r="D30" s="37">
        <v>71095</v>
      </c>
      <c r="E30" s="34" t="s">
        <v>100</v>
      </c>
      <c r="F30" s="35" t="s">
        <v>106</v>
      </c>
      <c r="G30" s="72">
        <v>25097</v>
      </c>
      <c r="H30" s="59">
        <v>24132</v>
      </c>
      <c r="I30" s="40">
        <v>0</v>
      </c>
      <c r="J30" s="60"/>
      <c r="K30" s="59"/>
      <c r="L30" s="40"/>
      <c r="M30" s="60"/>
      <c r="N30" s="81" t="s">
        <v>87</v>
      </c>
    </row>
    <row r="31" spans="1:14" ht="50.25" customHeight="1">
      <c r="A31" s="13" t="s">
        <v>124</v>
      </c>
      <c r="B31" s="114" t="s">
        <v>121</v>
      </c>
      <c r="C31" s="101" t="s">
        <v>169</v>
      </c>
      <c r="D31" s="38">
        <v>60095</v>
      </c>
      <c r="E31" s="34" t="s">
        <v>100</v>
      </c>
      <c r="F31" s="35" t="s">
        <v>105</v>
      </c>
      <c r="G31" s="72">
        <v>9000</v>
      </c>
      <c r="H31" s="59">
        <v>0</v>
      </c>
      <c r="I31" s="40"/>
      <c r="J31" s="60"/>
      <c r="K31" s="59"/>
      <c r="L31" s="40"/>
      <c r="M31" s="60"/>
      <c r="N31" s="81" t="s">
        <v>87</v>
      </c>
    </row>
    <row r="32" spans="1:14" ht="56.25" customHeight="1">
      <c r="A32" s="13" t="s">
        <v>125</v>
      </c>
      <c r="B32" s="114" t="s">
        <v>122</v>
      </c>
      <c r="C32" s="101" t="s">
        <v>169</v>
      </c>
      <c r="D32" s="38">
        <v>63095</v>
      </c>
      <c r="E32" s="34" t="s">
        <v>100</v>
      </c>
      <c r="F32" s="35" t="s">
        <v>102</v>
      </c>
      <c r="G32" s="72">
        <v>2500</v>
      </c>
      <c r="H32" s="59">
        <v>2500</v>
      </c>
      <c r="I32" s="40">
        <v>0</v>
      </c>
      <c r="J32" s="60"/>
      <c r="K32" s="59"/>
      <c r="L32" s="40"/>
      <c r="M32" s="60"/>
      <c r="N32" s="81" t="s">
        <v>86</v>
      </c>
    </row>
    <row r="33" spans="1:14" ht="58.5" customHeight="1">
      <c r="A33" s="13" t="s">
        <v>126</v>
      </c>
      <c r="B33" s="114" t="s">
        <v>123</v>
      </c>
      <c r="C33" s="101" t="s">
        <v>169</v>
      </c>
      <c r="D33" s="38">
        <v>85395</v>
      </c>
      <c r="E33" s="34" t="s">
        <v>100</v>
      </c>
      <c r="F33" s="35" t="s">
        <v>104</v>
      </c>
      <c r="G33" s="72">
        <v>280000</v>
      </c>
      <c r="H33" s="59">
        <v>0</v>
      </c>
      <c r="I33" s="40"/>
      <c r="J33" s="60"/>
      <c r="K33" s="59"/>
      <c r="L33" s="40"/>
      <c r="M33" s="60"/>
      <c r="N33" s="81" t="s">
        <v>87</v>
      </c>
    </row>
    <row r="34" spans="1:14" ht="59.25" customHeight="1">
      <c r="A34" s="13" t="s">
        <v>127</v>
      </c>
      <c r="B34" s="115" t="s">
        <v>91</v>
      </c>
      <c r="C34" s="101" t="s">
        <v>169</v>
      </c>
      <c r="D34" s="39">
        <v>90095</v>
      </c>
      <c r="E34" s="34" t="s">
        <v>100</v>
      </c>
      <c r="F34" s="35" t="s">
        <v>104</v>
      </c>
      <c r="G34" s="72">
        <v>600000</v>
      </c>
      <c r="H34" s="59">
        <v>0</v>
      </c>
      <c r="I34" s="40"/>
      <c r="J34" s="60"/>
      <c r="K34" s="59"/>
      <c r="L34" s="40"/>
      <c r="M34" s="60"/>
      <c r="N34" s="81" t="s">
        <v>87</v>
      </c>
    </row>
    <row r="35" spans="1:14" ht="41.25" customHeight="1">
      <c r="A35" s="14" t="s">
        <v>17</v>
      </c>
      <c r="B35" s="195" t="s">
        <v>18</v>
      </c>
      <c r="C35" s="196"/>
      <c r="D35" s="196"/>
      <c r="E35" s="196"/>
      <c r="F35" s="197"/>
      <c r="G35" s="73"/>
      <c r="H35" s="61"/>
      <c r="I35" s="9"/>
      <c r="J35" s="62"/>
      <c r="K35" s="61"/>
      <c r="L35" s="9"/>
      <c r="M35" s="62"/>
      <c r="N35" s="81"/>
    </row>
    <row r="36" spans="1:14" ht="18" customHeight="1">
      <c r="A36" s="11" t="s">
        <v>27</v>
      </c>
      <c r="B36" s="198" t="s">
        <v>15</v>
      </c>
      <c r="C36" s="199"/>
      <c r="D36" s="199"/>
      <c r="E36" s="199"/>
      <c r="F36" s="200"/>
      <c r="G36" s="69"/>
      <c r="H36" s="63"/>
      <c r="I36" s="26"/>
      <c r="J36" s="51"/>
      <c r="K36" s="63"/>
      <c r="L36" s="26"/>
      <c r="M36" s="51"/>
      <c r="N36" s="82"/>
    </row>
    <row r="37" spans="1:14" ht="18.75" customHeight="1">
      <c r="A37" s="25" t="s">
        <v>28</v>
      </c>
      <c r="B37" s="201" t="s">
        <v>12</v>
      </c>
      <c r="C37" s="202"/>
      <c r="D37" s="202"/>
      <c r="E37" s="202"/>
      <c r="F37" s="203"/>
      <c r="G37" s="133"/>
      <c r="H37" s="134"/>
      <c r="I37" s="135"/>
      <c r="J37" s="136"/>
      <c r="K37" s="134"/>
      <c r="L37" s="135"/>
      <c r="M37" s="136"/>
      <c r="N37" s="83"/>
    </row>
    <row r="38" spans="1:15" ht="27" customHeight="1">
      <c r="A38" s="14" t="s">
        <v>19</v>
      </c>
      <c r="B38" s="195" t="s">
        <v>75</v>
      </c>
      <c r="C38" s="196"/>
      <c r="D38" s="196"/>
      <c r="E38" s="196"/>
      <c r="F38" s="197"/>
      <c r="G38" s="73">
        <f aca="true" t="shared" si="5" ref="G38:L38">G39</f>
        <v>125481273</v>
      </c>
      <c r="H38" s="61">
        <f t="shared" si="5"/>
        <v>13309853</v>
      </c>
      <c r="I38" s="9">
        <f t="shared" si="5"/>
        <v>12337998.009999998</v>
      </c>
      <c r="J38" s="62">
        <f t="shared" si="5"/>
        <v>92.69822897367835</v>
      </c>
      <c r="K38" s="91">
        <f t="shared" si="5"/>
        <v>2322655.09</v>
      </c>
      <c r="L38" s="9">
        <f t="shared" si="5"/>
        <v>14660653.099999998</v>
      </c>
      <c r="M38" s="62">
        <f>L38*100/G38</f>
        <v>11.683538706209967</v>
      </c>
      <c r="N38" s="85"/>
      <c r="O38" s="30"/>
    </row>
    <row r="39" spans="1:14" ht="20.25" customHeight="1">
      <c r="A39" s="15" t="s">
        <v>20</v>
      </c>
      <c r="B39" s="192" t="s">
        <v>12</v>
      </c>
      <c r="C39" s="193"/>
      <c r="D39" s="193"/>
      <c r="E39" s="193"/>
      <c r="F39" s="194"/>
      <c r="G39" s="74">
        <f>SUM(G40:G103)</f>
        <v>125481273</v>
      </c>
      <c r="H39" s="74">
        <f>SUM(H40:H103)</f>
        <v>13309853</v>
      </c>
      <c r="I39" s="143">
        <f>SUM(I40:I103)</f>
        <v>12337998.009999998</v>
      </c>
      <c r="J39" s="65">
        <f>I39*100/H39</f>
        <v>92.69822897367835</v>
      </c>
      <c r="K39" s="64">
        <f>SUM(K40:K103)</f>
        <v>2322655.09</v>
      </c>
      <c r="L39" s="64">
        <f>SUM(L40:L103)</f>
        <v>14660653.099999998</v>
      </c>
      <c r="M39" s="65">
        <f>L39*100/G39</f>
        <v>11.683538706209967</v>
      </c>
      <c r="N39" s="81"/>
    </row>
    <row r="40" spans="1:14" ht="54" customHeight="1">
      <c r="A40" s="19" t="s">
        <v>21</v>
      </c>
      <c r="B40" s="100" t="s">
        <v>128</v>
      </c>
      <c r="C40" s="20" t="s">
        <v>25</v>
      </c>
      <c r="D40" s="18" t="s">
        <v>76</v>
      </c>
      <c r="E40" s="101" t="s">
        <v>99</v>
      </c>
      <c r="F40" s="101" t="s">
        <v>102</v>
      </c>
      <c r="G40" s="116">
        <v>2962095</v>
      </c>
      <c r="H40" s="117">
        <v>1359095</v>
      </c>
      <c r="I40" s="118">
        <v>1359094.1</v>
      </c>
      <c r="J40" s="119">
        <f>I40*100/H40</f>
        <v>99.99993377946355</v>
      </c>
      <c r="K40" s="137">
        <v>1304490.65</v>
      </c>
      <c r="L40" s="22">
        <f>I40+K40</f>
        <v>2663584.75</v>
      </c>
      <c r="M40" s="66">
        <f>L40*100/G40</f>
        <v>89.92232693414627</v>
      </c>
      <c r="N40" s="81" t="s">
        <v>86</v>
      </c>
    </row>
    <row r="41" spans="1:14" ht="55.5" customHeight="1">
      <c r="A41" s="159" t="s">
        <v>41</v>
      </c>
      <c r="B41" s="160" t="s">
        <v>172</v>
      </c>
      <c r="C41" s="161" t="s">
        <v>25</v>
      </c>
      <c r="D41" s="162" t="s">
        <v>76</v>
      </c>
      <c r="E41" s="163" t="s">
        <v>102</v>
      </c>
      <c r="F41" s="163" t="s">
        <v>106</v>
      </c>
      <c r="G41" s="131">
        <v>3586000</v>
      </c>
      <c r="H41" s="164">
        <v>0</v>
      </c>
      <c r="I41" s="165"/>
      <c r="J41" s="166"/>
      <c r="K41" s="167"/>
      <c r="L41" s="168"/>
      <c r="M41" s="169"/>
      <c r="N41" s="170" t="s">
        <v>87</v>
      </c>
    </row>
    <row r="42" spans="1:14" ht="81" customHeight="1">
      <c r="A42" s="86" t="s">
        <v>22</v>
      </c>
      <c r="B42" s="147" t="s">
        <v>173</v>
      </c>
      <c r="C42" s="87" t="s">
        <v>25</v>
      </c>
      <c r="D42" s="88">
        <v>60016</v>
      </c>
      <c r="E42" s="148" t="s">
        <v>101</v>
      </c>
      <c r="F42" s="148" t="s">
        <v>106</v>
      </c>
      <c r="G42" s="149">
        <v>699304</v>
      </c>
      <c r="H42" s="150">
        <v>0</v>
      </c>
      <c r="I42" s="120"/>
      <c r="J42" s="122"/>
      <c r="K42" s="138"/>
      <c r="L42" s="151"/>
      <c r="M42" s="67"/>
      <c r="N42" s="84" t="s">
        <v>87</v>
      </c>
    </row>
    <row r="43" spans="1:14" ht="117.75" customHeight="1">
      <c r="A43" s="19" t="s">
        <v>23</v>
      </c>
      <c r="B43" s="100" t="s">
        <v>174</v>
      </c>
      <c r="C43" s="20" t="s">
        <v>25</v>
      </c>
      <c r="D43" s="18">
        <v>60013</v>
      </c>
      <c r="E43" s="101" t="s">
        <v>102</v>
      </c>
      <c r="F43" s="101" t="s">
        <v>106</v>
      </c>
      <c r="G43" s="116">
        <v>650000</v>
      </c>
      <c r="H43" s="117">
        <v>0</v>
      </c>
      <c r="I43" s="118"/>
      <c r="J43" s="119"/>
      <c r="K43" s="137"/>
      <c r="L43" s="22"/>
      <c r="M43" s="66"/>
      <c r="N43" s="81" t="s">
        <v>87</v>
      </c>
    </row>
    <row r="44" spans="1:14" ht="48.75" customHeight="1">
      <c r="A44" s="19" t="s">
        <v>24</v>
      </c>
      <c r="B44" s="100" t="s">
        <v>129</v>
      </c>
      <c r="C44" s="20" t="s">
        <v>25</v>
      </c>
      <c r="D44" s="18">
        <v>60016</v>
      </c>
      <c r="E44" s="101" t="s">
        <v>99</v>
      </c>
      <c r="F44" s="101" t="s">
        <v>102</v>
      </c>
      <c r="G44" s="116">
        <v>62730</v>
      </c>
      <c r="H44" s="117">
        <v>62730</v>
      </c>
      <c r="I44" s="118">
        <v>62730</v>
      </c>
      <c r="J44" s="119">
        <f>I44*100/H44</f>
        <v>100</v>
      </c>
      <c r="K44" s="137"/>
      <c r="L44" s="22">
        <f aca="true" t="shared" si="6" ref="L44:L103">I44+K44</f>
        <v>62730</v>
      </c>
      <c r="M44" s="66">
        <f>L44*100/G44</f>
        <v>100</v>
      </c>
      <c r="N44" s="81" t="s">
        <v>86</v>
      </c>
    </row>
    <row r="45" spans="1:14" ht="55.5" customHeight="1">
      <c r="A45" s="19" t="s">
        <v>42</v>
      </c>
      <c r="B45" s="100" t="s">
        <v>175</v>
      </c>
      <c r="C45" s="20" t="s">
        <v>25</v>
      </c>
      <c r="D45" s="20">
        <v>90015</v>
      </c>
      <c r="E45" s="101" t="s">
        <v>102</v>
      </c>
      <c r="F45" s="101" t="s">
        <v>106</v>
      </c>
      <c r="G45" s="116">
        <v>14760</v>
      </c>
      <c r="H45" s="117">
        <v>0</v>
      </c>
      <c r="I45" s="118"/>
      <c r="J45" s="119"/>
      <c r="K45" s="137"/>
      <c r="L45" s="22"/>
      <c r="M45" s="66"/>
      <c r="N45" s="81" t="s">
        <v>87</v>
      </c>
    </row>
    <row r="46" spans="1:14" ht="66" customHeight="1">
      <c r="A46" s="19" t="s">
        <v>43</v>
      </c>
      <c r="B46" s="100" t="s">
        <v>130</v>
      </c>
      <c r="C46" s="20" t="s">
        <v>25</v>
      </c>
      <c r="D46" s="18" t="s">
        <v>76</v>
      </c>
      <c r="E46" s="101" t="s">
        <v>100</v>
      </c>
      <c r="F46" s="101" t="s">
        <v>102</v>
      </c>
      <c r="G46" s="116">
        <v>559335</v>
      </c>
      <c r="H46" s="117">
        <v>222400</v>
      </c>
      <c r="I46" s="118">
        <v>222400</v>
      </c>
      <c r="J46" s="119">
        <f>I46*100/H46</f>
        <v>100</v>
      </c>
      <c r="K46" s="137">
        <v>336935</v>
      </c>
      <c r="L46" s="22">
        <f t="shared" si="6"/>
        <v>559335</v>
      </c>
      <c r="M46" s="66">
        <f aca="true" t="shared" si="7" ref="M46:M54">L46*100/G46</f>
        <v>100</v>
      </c>
      <c r="N46" s="81" t="s">
        <v>86</v>
      </c>
    </row>
    <row r="47" spans="1:14" ht="63" customHeight="1">
      <c r="A47" s="19" t="s">
        <v>44</v>
      </c>
      <c r="B47" s="100" t="s">
        <v>131</v>
      </c>
      <c r="C47" s="20" t="s">
        <v>25</v>
      </c>
      <c r="D47" s="20">
        <v>60016</v>
      </c>
      <c r="E47" s="101" t="s">
        <v>99</v>
      </c>
      <c r="F47" s="101" t="s">
        <v>106</v>
      </c>
      <c r="G47" s="116">
        <v>101968</v>
      </c>
      <c r="H47" s="117">
        <v>20394</v>
      </c>
      <c r="I47" s="118">
        <v>20393.4</v>
      </c>
      <c r="J47" s="119">
        <f>I47*100/H47</f>
        <v>99.99705795822302</v>
      </c>
      <c r="K47" s="137"/>
      <c r="L47" s="22">
        <f t="shared" si="6"/>
        <v>20393.4</v>
      </c>
      <c r="M47" s="66">
        <f t="shared" si="7"/>
        <v>19.999803860034522</v>
      </c>
      <c r="N47" s="81" t="s">
        <v>87</v>
      </c>
    </row>
    <row r="48" spans="1:14" ht="39" customHeight="1">
      <c r="A48" s="19" t="s">
        <v>45</v>
      </c>
      <c r="B48" s="100" t="s">
        <v>132</v>
      </c>
      <c r="C48" s="20" t="s">
        <v>25</v>
      </c>
      <c r="D48" s="18">
        <v>60016</v>
      </c>
      <c r="E48" s="101" t="s">
        <v>140</v>
      </c>
      <c r="F48" s="101" t="s">
        <v>102</v>
      </c>
      <c r="G48" s="116">
        <v>155226</v>
      </c>
      <c r="H48" s="117">
        <v>30996</v>
      </c>
      <c r="I48" s="118">
        <v>30996</v>
      </c>
      <c r="J48" s="119">
        <f>I48*100/H48</f>
        <v>100</v>
      </c>
      <c r="K48" s="137">
        <v>124230</v>
      </c>
      <c r="L48" s="22">
        <f t="shared" si="6"/>
        <v>155226</v>
      </c>
      <c r="M48" s="66">
        <f t="shared" si="7"/>
        <v>100</v>
      </c>
      <c r="N48" s="81" t="s">
        <v>86</v>
      </c>
    </row>
    <row r="49" spans="1:14" ht="30.75" customHeight="1">
      <c r="A49" s="19" t="s">
        <v>46</v>
      </c>
      <c r="B49" s="100" t="s">
        <v>176</v>
      </c>
      <c r="C49" s="21" t="s">
        <v>25</v>
      </c>
      <c r="D49" s="21">
        <v>60016</v>
      </c>
      <c r="E49" s="101" t="s">
        <v>102</v>
      </c>
      <c r="F49" s="101" t="s">
        <v>105</v>
      </c>
      <c r="G49" s="116">
        <v>9517000</v>
      </c>
      <c r="H49" s="117">
        <v>1700000</v>
      </c>
      <c r="I49" s="118">
        <v>1700000</v>
      </c>
      <c r="J49" s="119">
        <f>I49*100/H49</f>
        <v>100</v>
      </c>
      <c r="K49" s="137"/>
      <c r="L49" s="22">
        <f t="shared" si="6"/>
        <v>1700000</v>
      </c>
      <c r="M49" s="66">
        <f t="shared" si="7"/>
        <v>17.862771881895554</v>
      </c>
      <c r="N49" s="83" t="s">
        <v>87</v>
      </c>
    </row>
    <row r="50" spans="1:14" ht="33" customHeight="1">
      <c r="A50" s="19" t="s">
        <v>47</v>
      </c>
      <c r="B50" s="100" t="s">
        <v>133</v>
      </c>
      <c r="C50" s="31" t="s">
        <v>25</v>
      </c>
      <c r="D50" s="32">
        <v>60016</v>
      </c>
      <c r="E50" s="101" t="s">
        <v>140</v>
      </c>
      <c r="F50" s="101" t="s">
        <v>106</v>
      </c>
      <c r="G50" s="116">
        <v>159045</v>
      </c>
      <c r="H50" s="117">
        <v>0</v>
      </c>
      <c r="I50" s="120"/>
      <c r="J50" s="119"/>
      <c r="K50" s="138">
        <v>374.17</v>
      </c>
      <c r="L50" s="22">
        <f t="shared" si="6"/>
        <v>374.17</v>
      </c>
      <c r="M50" s="67">
        <f t="shared" si="7"/>
        <v>0.23526046087585276</v>
      </c>
      <c r="N50" s="84" t="s">
        <v>87</v>
      </c>
    </row>
    <row r="51" spans="1:14" ht="42.75" customHeight="1">
      <c r="A51" s="19" t="s">
        <v>48</v>
      </c>
      <c r="B51" s="100" t="s">
        <v>134</v>
      </c>
      <c r="C51" s="21" t="s">
        <v>25</v>
      </c>
      <c r="D51" s="36" t="s">
        <v>76</v>
      </c>
      <c r="E51" s="101" t="s">
        <v>100</v>
      </c>
      <c r="F51" s="101" t="s">
        <v>106</v>
      </c>
      <c r="G51" s="116">
        <v>21468</v>
      </c>
      <c r="H51" s="117">
        <v>15225</v>
      </c>
      <c r="I51" s="118">
        <v>15225</v>
      </c>
      <c r="J51" s="119">
        <f>I51*100/H51</f>
        <v>100</v>
      </c>
      <c r="K51" s="137"/>
      <c r="L51" s="22">
        <f t="shared" si="6"/>
        <v>15225</v>
      </c>
      <c r="M51" s="66">
        <f t="shared" si="7"/>
        <v>70.91950810508663</v>
      </c>
      <c r="N51" s="83" t="s">
        <v>87</v>
      </c>
    </row>
    <row r="52" spans="1:14" ht="42" customHeight="1">
      <c r="A52" s="86" t="s">
        <v>49</v>
      </c>
      <c r="B52" s="100" t="s">
        <v>177</v>
      </c>
      <c r="C52" s="31" t="s">
        <v>25</v>
      </c>
      <c r="D52" s="88">
        <v>70005</v>
      </c>
      <c r="E52" s="101" t="s">
        <v>99</v>
      </c>
      <c r="F52" s="101" t="s">
        <v>102</v>
      </c>
      <c r="G52" s="116">
        <v>3483095</v>
      </c>
      <c r="H52" s="121">
        <v>3349824</v>
      </c>
      <c r="I52" s="120">
        <v>3059199.33</v>
      </c>
      <c r="J52" s="122">
        <f>I52*100/H52</f>
        <v>91.32418091219121</v>
      </c>
      <c r="K52" s="138">
        <v>133270.34</v>
      </c>
      <c r="L52" s="22">
        <f t="shared" si="6"/>
        <v>3192469.67</v>
      </c>
      <c r="M52" s="67">
        <f t="shared" si="7"/>
        <v>91.65611819373288</v>
      </c>
      <c r="N52" s="84" t="s">
        <v>86</v>
      </c>
    </row>
    <row r="53" spans="1:14" ht="42.75" customHeight="1">
      <c r="A53" s="19" t="s">
        <v>50</v>
      </c>
      <c r="B53" s="100" t="s">
        <v>178</v>
      </c>
      <c r="C53" s="21" t="s">
        <v>25</v>
      </c>
      <c r="D53" s="21">
        <v>60016</v>
      </c>
      <c r="E53" s="101" t="s">
        <v>102</v>
      </c>
      <c r="F53" s="101" t="s">
        <v>105</v>
      </c>
      <c r="G53" s="116">
        <v>220000</v>
      </c>
      <c r="H53" s="123">
        <v>0</v>
      </c>
      <c r="I53" s="118"/>
      <c r="J53" s="119"/>
      <c r="K53" s="137"/>
      <c r="L53" s="22"/>
      <c r="M53" s="67"/>
      <c r="N53" s="81" t="s">
        <v>87</v>
      </c>
    </row>
    <row r="54" spans="1:14" ht="63.75" customHeight="1">
      <c r="A54" s="159" t="s">
        <v>51</v>
      </c>
      <c r="B54" s="160" t="s">
        <v>135</v>
      </c>
      <c r="C54" s="161" t="s">
        <v>25</v>
      </c>
      <c r="D54" s="162" t="s">
        <v>76</v>
      </c>
      <c r="E54" s="163" t="s">
        <v>99</v>
      </c>
      <c r="F54" s="163" t="s">
        <v>102</v>
      </c>
      <c r="G54" s="131">
        <v>234309</v>
      </c>
      <c r="H54" s="171">
        <v>188553</v>
      </c>
      <c r="I54" s="165">
        <v>188552.85</v>
      </c>
      <c r="J54" s="166">
        <f>I54*100/H54</f>
        <v>99.99992044677093</v>
      </c>
      <c r="K54" s="167">
        <v>45756.15</v>
      </c>
      <c r="L54" s="168">
        <f t="shared" si="6"/>
        <v>234309</v>
      </c>
      <c r="M54" s="67">
        <f t="shared" si="7"/>
        <v>100</v>
      </c>
      <c r="N54" s="170" t="s">
        <v>86</v>
      </c>
    </row>
    <row r="55" spans="1:14" ht="55.5" customHeight="1">
      <c r="A55" s="86" t="s">
        <v>52</v>
      </c>
      <c r="B55" s="147" t="s">
        <v>179</v>
      </c>
      <c r="C55" s="87" t="s">
        <v>25</v>
      </c>
      <c r="D55" s="87">
        <v>90015</v>
      </c>
      <c r="E55" s="148" t="s">
        <v>102</v>
      </c>
      <c r="F55" s="148" t="s">
        <v>106</v>
      </c>
      <c r="G55" s="149">
        <v>6890</v>
      </c>
      <c r="H55" s="121">
        <v>0</v>
      </c>
      <c r="I55" s="120"/>
      <c r="J55" s="122"/>
      <c r="K55" s="138"/>
      <c r="L55" s="151"/>
      <c r="M55" s="67"/>
      <c r="N55" s="84" t="s">
        <v>87</v>
      </c>
    </row>
    <row r="56" spans="1:14" ht="56.25" customHeight="1">
      <c r="A56" s="19" t="s">
        <v>53</v>
      </c>
      <c r="B56" s="100" t="s">
        <v>180</v>
      </c>
      <c r="C56" s="20" t="s">
        <v>25</v>
      </c>
      <c r="D56" s="20">
        <v>90015</v>
      </c>
      <c r="E56" s="101" t="s">
        <v>102</v>
      </c>
      <c r="F56" s="101" t="s">
        <v>106</v>
      </c>
      <c r="G56" s="116">
        <v>35670</v>
      </c>
      <c r="H56" s="123">
        <v>0</v>
      </c>
      <c r="I56" s="118"/>
      <c r="J56" s="119"/>
      <c r="K56" s="137"/>
      <c r="L56" s="22"/>
      <c r="M56" s="66"/>
      <c r="N56" s="81" t="s">
        <v>87</v>
      </c>
    </row>
    <row r="57" spans="1:14" ht="29.25" customHeight="1">
      <c r="A57" s="19" t="s">
        <v>54</v>
      </c>
      <c r="B57" s="100" t="s">
        <v>137</v>
      </c>
      <c r="C57" s="21" t="s">
        <v>25</v>
      </c>
      <c r="D57" s="36">
        <v>60016</v>
      </c>
      <c r="E57" s="101" t="s">
        <v>99</v>
      </c>
      <c r="F57" s="101" t="s">
        <v>102</v>
      </c>
      <c r="G57" s="116">
        <v>102705</v>
      </c>
      <c r="H57" s="123">
        <v>102705</v>
      </c>
      <c r="I57" s="118">
        <v>102705</v>
      </c>
      <c r="J57" s="119">
        <f aca="true" t="shared" si="8" ref="J57:J64">I57*100/H57</f>
        <v>100</v>
      </c>
      <c r="K57" s="137">
        <v>251.66</v>
      </c>
      <c r="L57" s="22">
        <f>I57+K57</f>
        <v>102956.66</v>
      </c>
      <c r="M57" s="66">
        <f aca="true" t="shared" si="9" ref="M57:M65">L57*100/G57</f>
        <v>100.24503188744463</v>
      </c>
      <c r="N57" s="81" t="s">
        <v>86</v>
      </c>
    </row>
    <row r="58" spans="1:14" ht="46.5" customHeight="1">
      <c r="A58" s="19" t="s">
        <v>55</v>
      </c>
      <c r="B58" s="100" t="s">
        <v>136</v>
      </c>
      <c r="C58" s="21" t="s">
        <v>25</v>
      </c>
      <c r="D58" s="36" t="s">
        <v>76</v>
      </c>
      <c r="E58" s="101" t="s">
        <v>100</v>
      </c>
      <c r="F58" s="101" t="s">
        <v>102</v>
      </c>
      <c r="G58" s="116">
        <v>592954</v>
      </c>
      <c r="H58" s="123">
        <v>592708</v>
      </c>
      <c r="I58" s="118">
        <v>592707.33</v>
      </c>
      <c r="J58" s="119">
        <f t="shared" si="8"/>
        <v>99.99988695951463</v>
      </c>
      <c r="K58" s="137">
        <v>246</v>
      </c>
      <c r="L58" s="22">
        <f t="shared" si="6"/>
        <v>592953.33</v>
      </c>
      <c r="M58" s="66">
        <f t="shared" si="9"/>
        <v>99.99988700641195</v>
      </c>
      <c r="N58" s="81" t="s">
        <v>86</v>
      </c>
    </row>
    <row r="59" spans="1:14" ht="29.25" customHeight="1">
      <c r="A59" s="19" t="s">
        <v>56</v>
      </c>
      <c r="B59" s="100" t="s">
        <v>139</v>
      </c>
      <c r="C59" s="20" t="s">
        <v>25</v>
      </c>
      <c r="D59" s="18">
        <v>60016</v>
      </c>
      <c r="E59" s="101" t="s">
        <v>140</v>
      </c>
      <c r="F59" s="101" t="s">
        <v>106</v>
      </c>
      <c r="G59" s="116">
        <v>2661272</v>
      </c>
      <c r="H59" s="123">
        <v>100000</v>
      </c>
      <c r="I59" s="118">
        <v>100000</v>
      </c>
      <c r="J59" s="119">
        <f t="shared" si="8"/>
        <v>100</v>
      </c>
      <c r="K59" s="137">
        <v>91271.66</v>
      </c>
      <c r="L59" s="22">
        <f t="shared" si="6"/>
        <v>191271.66</v>
      </c>
      <c r="M59" s="66">
        <f t="shared" si="9"/>
        <v>7.187227010241719</v>
      </c>
      <c r="N59" s="81" t="s">
        <v>87</v>
      </c>
    </row>
    <row r="60" spans="1:14" ht="51.75" customHeight="1">
      <c r="A60" s="19" t="s">
        <v>57</v>
      </c>
      <c r="B60" s="100" t="s">
        <v>181</v>
      </c>
      <c r="C60" s="20" t="s">
        <v>25</v>
      </c>
      <c r="D60" s="18">
        <v>90015</v>
      </c>
      <c r="E60" s="101" t="s">
        <v>102</v>
      </c>
      <c r="F60" s="101" t="s">
        <v>106</v>
      </c>
      <c r="G60" s="116">
        <v>35000</v>
      </c>
      <c r="H60" s="123">
        <v>0</v>
      </c>
      <c r="I60" s="118"/>
      <c r="J60" s="119"/>
      <c r="K60" s="137"/>
      <c r="L60" s="22"/>
      <c r="M60" s="66"/>
      <c r="N60" s="81" t="s">
        <v>87</v>
      </c>
    </row>
    <row r="61" spans="1:14" ht="38.25" customHeight="1">
      <c r="A61" s="19" t="s">
        <v>58</v>
      </c>
      <c r="B61" s="100" t="s">
        <v>182</v>
      </c>
      <c r="C61" s="20" t="s">
        <v>25</v>
      </c>
      <c r="D61" s="20">
        <v>90015</v>
      </c>
      <c r="E61" s="101" t="s">
        <v>102</v>
      </c>
      <c r="F61" s="101" t="s">
        <v>106</v>
      </c>
      <c r="G61" s="116">
        <v>61500</v>
      </c>
      <c r="H61" s="123">
        <v>0</v>
      </c>
      <c r="I61" s="118"/>
      <c r="J61" s="119"/>
      <c r="K61" s="137"/>
      <c r="L61" s="22"/>
      <c r="M61" s="66"/>
      <c r="N61" s="81" t="s">
        <v>87</v>
      </c>
    </row>
    <row r="62" spans="1:14" ht="30.75" customHeight="1">
      <c r="A62" s="19" t="s">
        <v>59</v>
      </c>
      <c r="B62" s="100" t="s">
        <v>141</v>
      </c>
      <c r="C62" s="20" t="s">
        <v>25</v>
      </c>
      <c r="D62" s="20">
        <v>60016</v>
      </c>
      <c r="E62" s="101" t="s">
        <v>99</v>
      </c>
      <c r="F62" s="101" t="s">
        <v>106</v>
      </c>
      <c r="G62" s="116">
        <v>220170</v>
      </c>
      <c r="H62" s="123">
        <v>0</v>
      </c>
      <c r="I62" s="118"/>
      <c r="J62" s="119"/>
      <c r="K62" s="137">
        <v>44034</v>
      </c>
      <c r="L62" s="22">
        <f t="shared" si="6"/>
        <v>44034</v>
      </c>
      <c r="M62" s="66">
        <f t="shared" si="9"/>
        <v>20</v>
      </c>
      <c r="N62" s="81" t="s">
        <v>87</v>
      </c>
    </row>
    <row r="63" spans="1:14" ht="30" customHeight="1">
      <c r="A63" s="19" t="s">
        <v>60</v>
      </c>
      <c r="B63" s="100" t="s">
        <v>142</v>
      </c>
      <c r="C63" s="20" t="s">
        <v>25</v>
      </c>
      <c r="D63" s="18">
        <v>60016</v>
      </c>
      <c r="E63" s="101" t="s">
        <v>99</v>
      </c>
      <c r="F63" s="101" t="s">
        <v>106</v>
      </c>
      <c r="G63" s="116">
        <v>258300</v>
      </c>
      <c r="H63" s="123">
        <v>0</v>
      </c>
      <c r="I63" s="118"/>
      <c r="J63" s="119"/>
      <c r="K63" s="137">
        <v>51660</v>
      </c>
      <c r="L63" s="22">
        <f t="shared" si="6"/>
        <v>51660</v>
      </c>
      <c r="M63" s="66">
        <f t="shared" si="9"/>
        <v>20</v>
      </c>
      <c r="N63" s="81" t="s">
        <v>87</v>
      </c>
    </row>
    <row r="64" spans="1:14" ht="30.75" customHeight="1">
      <c r="A64" s="19" t="s">
        <v>61</v>
      </c>
      <c r="B64" s="100" t="s">
        <v>183</v>
      </c>
      <c r="C64" s="20" t="s">
        <v>25</v>
      </c>
      <c r="D64" s="20">
        <v>60016</v>
      </c>
      <c r="E64" s="101" t="s">
        <v>100</v>
      </c>
      <c r="F64" s="101" t="s">
        <v>102</v>
      </c>
      <c r="G64" s="116">
        <v>497541</v>
      </c>
      <c r="H64" s="123">
        <v>497392</v>
      </c>
      <c r="I64" s="118">
        <v>495380.53</v>
      </c>
      <c r="J64" s="119">
        <f t="shared" si="8"/>
        <v>99.59559663203268</v>
      </c>
      <c r="K64" s="137">
        <v>148.5</v>
      </c>
      <c r="L64" s="22">
        <f t="shared" si="6"/>
        <v>495529.03</v>
      </c>
      <c r="M64" s="66">
        <f t="shared" si="9"/>
        <v>99.59561724561392</v>
      </c>
      <c r="N64" s="81" t="s">
        <v>86</v>
      </c>
    </row>
    <row r="65" spans="1:14" ht="42.75" customHeight="1">
      <c r="A65" s="19" t="s">
        <v>29</v>
      </c>
      <c r="B65" s="100" t="s">
        <v>143</v>
      </c>
      <c r="C65" s="20" t="s">
        <v>25</v>
      </c>
      <c r="D65" s="20">
        <v>60015</v>
      </c>
      <c r="E65" s="101" t="s">
        <v>99</v>
      </c>
      <c r="F65" s="101" t="s">
        <v>106</v>
      </c>
      <c r="G65" s="116">
        <v>150060</v>
      </c>
      <c r="H65" s="123">
        <v>0</v>
      </c>
      <c r="I65" s="118"/>
      <c r="J65" s="119"/>
      <c r="K65" s="137">
        <v>30012</v>
      </c>
      <c r="L65" s="22">
        <f t="shared" si="6"/>
        <v>30012</v>
      </c>
      <c r="M65" s="66">
        <f t="shared" si="9"/>
        <v>20</v>
      </c>
      <c r="N65" s="81" t="s">
        <v>87</v>
      </c>
    </row>
    <row r="66" spans="1:14" ht="42" customHeight="1">
      <c r="A66" s="19" t="s">
        <v>30</v>
      </c>
      <c r="B66" s="100" t="s">
        <v>145</v>
      </c>
      <c r="C66" s="20" t="s">
        <v>25</v>
      </c>
      <c r="D66" s="20">
        <v>75075</v>
      </c>
      <c r="E66" s="101" t="s">
        <v>100</v>
      </c>
      <c r="F66" s="101" t="s">
        <v>106</v>
      </c>
      <c r="G66" s="116">
        <v>67650</v>
      </c>
      <c r="H66" s="123">
        <v>0</v>
      </c>
      <c r="I66" s="118"/>
      <c r="J66" s="119"/>
      <c r="K66" s="137"/>
      <c r="L66" s="22"/>
      <c r="M66" s="66"/>
      <c r="N66" s="81" t="s">
        <v>87</v>
      </c>
    </row>
    <row r="67" spans="1:14" ht="29.25" customHeight="1">
      <c r="A67" s="19" t="s">
        <v>31</v>
      </c>
      <c r="B67" s="100" t="s">
        <v>146</v>
      </c>
      <c r="C67" s="21" t="s">
        <v>25</v>
      </c>
      <c r="D67" s="36">
        <v>60016</v>
      </c>
      <c r="E67" s="101" t="s">
        <v>99</v>
      </c>
      <c r="F67" s="101" t="s">
        <v>106</v>
      </c>
      <c r="G67" s="116">
        <v>3143575</v>
      </c>
      <c r="H67" s="123">
        <v>100000</v>
      </c>
      <c r="I67" s="118">
        <v>100000</v>
      </c>
      <c r="J67" s="119">
        <f>I67*100/H67</f>
        <v>100</v>
      </c>
      <c r="K67" s="137">
        <v>8574.33</v>
      </c>
      <c r="L67" s="22">
        <f t="shared" si="6"/>
        <v>108574.33</v>
      </c>
      <c r="M67" s="66">
        <f>L67*100/G67</f>
        <v>3.453848882243942</v>
      </c>
      <c r="N67" s="83" t="s">
        <v>87</v>
      </c>
    </row>
    <row r="68" spans="1:14" ht="67.5" customHeight="1">
      <c r="A68" s="86" t="s">
        <v>32</v>
      </c>
      <c r="B68" s="100" t="s">
        <v>184</v>
      </c>
      <c r="C68" s="31" t="s">
        <v>25</v>
      </c>
      <c r="D68" s="31">
        <v>60016</v>
      </c>
      <c r="E68" s="101" t="s">
        <v>102</v>
      </c>
      <c r="F68" s="101" t="s">
        <v>106</v>
      </c>
      <c r="G68" s="116">
        <v>61500</v>
      </c>
      <c r="H68" s="121">
        <v>0</v>
      </c>
      <c r="I68" s="120"/>
      <c r="J68" s="122"/>
      <c r="K68" s="138"/>
      <c r="L68" s="22"/>
      <c r="M68" s="67"/>
      <c r="N68" s="90" t="s">
        <v>87</v>
      </c>
    </row>
    <row r="69" spans="1:14" ht="37.5" customHeight="1">
      <c r="A69" s="86" t="s">
        <v>33</v>
      </c>
      <c r="B69" s="100" t="s">
        <v>185</v>
      </c>
      <c r="C69" s="31" t="s">
        <v>25</v>
      </c>
      <c r="D69" s="88" t="s">
        <v>76</v>
      </c>
      <c r="E69" s="101" t="s">
        <v>102</v>
      </c>
      <c r="F69" s="101" t="s">
        <v>106</v>
      </c>
      <c r="G69" s="116">
        <v>1200000</v>
      </c>
      <c r="H69" s="121">
        <v>300000</v>
      </c>
      <c r="I69" s="120"/>
      <c r="J69" s="122"/>
      <c r="K69" s="138"/>
      <c r="L69" s="22"/>
      <c r="M69" s="67"/>
      <c r="N69" s="84" t="s">
        <v>87</v>
      </c>
    </row>
    <row r="70" spans="1:14" ht="57" customHeight="1">
      <c r="A70" s="19" t="s">
        <v>34</v>
      </c>
      <c r="B70" s="100" t="s">
        <v>144</v>
      </c>
      <c r="C70" s="20" t="s">
        <v>25</v>
      </c>
      <c r="D70" s="20">
        <v>60016</v>
      </c>
      <c r="E70" s="101" t="s">
        <v>100</v>
      </c>
      <c r="F70" s="101" t="s">
        <v>106</v>
      </c>
      <c r="G70" s="116">
        <v>1833230</v>
      </c>
      <c r="H70" s="123">
        <v>100000</v>
      </c>
      <c r="I70" s="118">
        <v>99460</v>
      </c>
      <c r="J70" s="119">
        <f>I70*100/H70</f>
        <v>99.46</v>
      </c>
      <c r="K70" s="137">
        <v>1230</v>
      </c>
      <c r="L70" s="22">
        <f t="shared" si="6"/>
        <v>100690</v>
      </c>
      <c r="M70" s="66">
        <f>L70*100/G70</f>
        <v>5.492491394969535</v>
      </c>
      <c r="N70" s="81" t="s">
        <v>87</v>
      </c>
    </row>
    <row r="71" spans="1:14" ht="57" customHeight="1">
      <c r="A71" s="159" t="s">
        <v>35</v>
      </c>
      <c r="B71" s="160" t="s">
        <v>147</v>
      </c>
      <c r="C71" s="161" t="s">
        <v>25</v>
      </c>
      <c r="D71" s="161">
        <v>60016</v>
      </c>
      <c r="E71" s="163" t="s">
        <v>100</v>
      </c>
      <c r="F71" s="163" t="s">
        <v>106</v>
      </c>
      <c r="G71" s="131">
        <v>107502</v>
      </c>
      <c r="H71" s="171">
        <v>0</v>
      </c>
      <c r="I71" s="165"/>
      <c r="J71" s="166"/>
      <c r="K71" s="167"/>
      <c r="L71" s="168"/>
      <c r="M71" s="66"/>
      <c r="N71" s="170" t="s">
        <v>87</v>
      </c>
    </row>
    <row r="72" spans="1:14" ht="30" customHeight="1">
      <c r="A72" s="86" t="s">
        <v>36</v>
      </c>
      <c r="B72" s="147" t="s">
        <v>186</v>
      </c>
      <c r="C72" s="87" t="s">
        <v>25</v>
      </c>
      <c r="D72" s="87">
        <v>80101</v>
      </c>
      <c r="E72" s="148">
        <v>2018</v>
      </c>
      <c r="F72" s="148">
        <v>2020</v>
      </c>
      <c r="G72" s="149">
        <v>22340000</v>
      </c>
      <c r="H72" s="121">
        <v>330000</v>
      </c>
      <c r="I72" s="120">
        <v>308690</v>
      </c>
      <c r="J72" s="122">
        <f>I72*100/H72</f>
        <v>93.54242424242425</v>
      </c>
      <c r="K72" s="138"/>
      <c r="L72" s="151">
        <f t="shared" si="6"/>
        <v>308690</v>
      </c>
      <c r="M72" s="66">
        <f>L72*100/G72</f>
        <v>1.381781557743957</v>
      </c>
      <c r="N72" s="84" t="s">
        <v>87</v>
      </c>
    </row>
    <row r="73" spans="1:14" ht="29.25" customHeight="1">
      <c r="A73" s="19" t="s">
        <v>37</v>
      </c>
      <c r="B73" s="100" t="s">
        <v>138</v>
      </c>
      <c r="C73" s="20" t="s">
        <v>25</v>
      </c>
      <c r="D73" s="20">
        <v>60016</v>
      </c>
      <c r="E73" s="101">
        <v>2017</v>
      </c>
      <c r="F73" s="101">
        <v>2019</v>
      </c>
      <c r="G73" s="116">
        <v>89790</v>
      </c>
      <c r="H73" s="123">
        <v>0</v>
      </c>
      <c r="I73" s="118"/>
      <c r="J73" s="119"/>
      <c r="K73" s="137"/>
      <c r="L73" s="22"/>
      <c r="M73" s="66"/>
      <c r="N73" s="81" t="s">
        <v>87</v>
      </c>
    </row>
    <row r="74" spans="1:14" ht="49.5" customHeight="1">
      <c r="A74" s="19" t="s">
        <v>38</v>
      </c>
      <c r="B74" s="100" t="s">
        <v>187</v>
      </c>
      <c r="C74" s="21" t="s">
        <v>25</v>
      </c>
      <c r="D74" s="21">
        <v>90015</v>
      </c>
      <c r="E74" s="101">
        <v>2018</v>
      </c>
      <c r="F74" s="101">
        <v>2019</v>
      </c>
      <c r="G74" s="116">
        <v>65000</v>
      </c>
      <c r="H74" s="123">
        <v>0</v>
      </c>
      <c r="I74" s="118"/>
      <c r="J74" s="119"/>
      <c r="K74" s="137"/>
      <c r="L74" s="22"/>
      <c r="M74" s="66"/>
      <c r="N74" s="83" t="s">
        <v>87</v>
      </c>
    </row>
    <row r="75" spans="1:14" ht="54.75" customHeight="1">
      <c r="A75" s="19" t="s">
        <v>39</v>
      </c>
      <c r="B75" s="100" t="s">
        <v>148</v>
      </c>
      <c r="C75" s="20" t="s">
        <v>25</v>
      </c>
      <c r="D75" s="18" t="s">
        <v>76</v>
      </c>
      <c r="E75" s="101">
        <v>2017</v>
      </c>
      <c r="F75" s="101">
        <v>2018</v>
      </c>
      <c r="G75" s="116">
        <v>52890</v>
      </c>
      <c r="H75" s="123">
        <v>52890</v>
      </c>
      <c r="I75" s="118">
        <v>52890</v>
      </c>
      <c r="J75" s="119">
        <f>I75*100/H75</f>
        <v>100</v>
      </c>
      <c r="K75" s="137"/>
      <c r="L75" s="22">
        <f t="shared" si="6"/>
        <v>52890</v>
      </c>
      <c r="M75" s="66">
        <f>L75*100/G75</f>
        <v>100</v>
      </c>
      <c r="N75" s="85" t="s">
        <v>86</v>
      </c>
    </row>
    <row r="76" spans="1:14" ht="46.5" customHeight="1">
      <c r="A76" s="19" t="s">
        <v>62</v>
      </c>
      <c r="B76" s="100" t="s">
        <v>149</v>
      </c>
      <c r="C76" s="20" t="s">
        <v>25</v>
      </c>
      <c r="D76" s="20">
        <v>60016</v>
      </c>
      <c r="E76" s="101" t="s">
        <v>102</v>
      </c>
      <c r="F76" s="101" t="s">
        <v>106</v>
      </c>
      <c r="G76" s="116">
        <v>194340</v>
      </c>
      <c r="H76" s="123">
        <v>12300</v>
      </c>
      <c r="I76" s="118">
        <v>12300</v>
      </c>
      <c r="J76" s="119">
        <f>I76*100/H76</f>
        <v>100</v>
      </c>
      <c r="K76" s="137"/>
      <c r="L76" s="22">
        <f t="shared" si="6"/>
        <v>12300</v>
      </c>
      <c r="M76" s="66">
        <f>L76*100/G76</f>
        <v>6.329113924050633</v>
      </c>
      <c r="N76" s="81" t="s">
        <v>87</v>
      </c>
    </row>
    <row r="77" spans="1:14" ht="30.75" customHeight="1">
      <c r="A77" s="19" t="s">
        <v>63</v>
      </c>
      <c r="B77" s="100" t="s">
        <v>188</v>
      </c>
      <c r="C77" s="20" t="s">
        <v>25</v>
      </c>
      <c r="D77" s="18">
        <v>60016</v>
      </c>
      <c r="E77" s="101" t="s">
        <v>99</v>
      </c>
      <c r="F77" s="101">
        <v>2019</v>
      </c>
      <c r="G77" s="116">
        <v>145800</v>
      </c>
      <c r="H77" s="123">
        <v>0</v>
      </c>
      <c r="I77" s="118"/>
      <c r="J77" s="119"/>
      <c r="K77" s="137"/>
      <c r="L77" s="22"/>
      <c r="M77" s="66"/>
      <c r="N77" s="81" t="s">
        <v>87</v>
      </c>
    </row>
    <row r="78" spans="1:14" ht="29.25" customHeight="1">
      <c r="A78" s="19" t="s">
        <v>64</v>
      </c>
      <c r="B78" s="100" t="s">
        <v>189</v>
      </c>
      <c r="C78" s="20" t="s">
        <v>25</v>
      </c>
      <c r="D78" s="20">
        <v>60016</v>
      </c>
      <c r="E78" s="101">
        <v>2018</v>
      </c>
      <c r="F78" s="101">
        <v>2019</v>
      </c>
      <c r="G78" s="116">
        <v>147000</v>
      </c>
      <c r="H78" s="123">
        <v>0</v>
      </c>
      <c r="I78" s="118"/>
      <c r="J78" s="119"/>
      <c r="K78" s="137"/>
      <c r="L78" s="22"/>
      <c r="M78" s="66"/>
      <c r="N78" s="81" t="s">
        <v>87</v>
      </c>
    </row>
    <row r="79" spans="1:14" ht="42" customHeight="1">
      <c r="A79" s="19" t="s">
        <v>65</v>
      </c>
      <c r="B79" s="100" t="s">
        <v>150</v>
      </c>
      <c r="C79" s="21" t="s">
        <v>25</v>
      </c>
      <c r="D79" s="21">
        <v>60016</v>
      </c>
      <c r="E79" s="101">
        <v>2017</v>
      </c>
      <c r="F79" s="101" t="s">
        <v>106</v>
      </c>
      <c r="G79" s="116">
        <v>58794</v>
      </c>
      <c r="H79" s="123">
        <v>0</v>
      </c>
      <c r="I79" s="118"/>
      <c r="J79" s="119"/>
      <c r="K79" s="137"/>
      <c r="L79" s="22"/>
      <c r="M79" s="66"/>
      <c r="N79" s="81" t="s">
        <v>87</v>
      </c>
    </row>
    <row r="80" spans="1:14" ht="42" customHeight="1">
      <c r="A80" s="19" t="s">
        <v>66</v>
      </c>
      <c r="B80" s="100" t="s">
        <v>151</v>
      </c>
      <c r="C80" s="20" t="s">
        <v>25</v>
      </c>
      <c r="D80" s="18">
        <v>60016</v>
      </c>
      <c r="E80" s="101" t="s">
        <v>102</v>
      </c>
      <c r="F80" s="101" t="s">
        <v>106</v>
      </c>
      <c r="G80" s="116">
        <v>93111</v>
      </c>
      <c r="H80" s="123">
        <v>18622</v>
      </c>
      <c r="I80" s="118">
        <v>18622</v>
      </c>
      <c r="J80" s="119">
        <f>I80*100/H80</f>
        <v>100</v>
      </c>
      <c r="K80" s="137"/>
      <c r="L80" s="22">
        <f t="shared" si="6"/>
        <v>18622</v>
      </c>
      <c r="M80" s="66">
        <f>L80*100/G80</f>
        <v>19.99978520260764</v>
      </c>
      <c r="N80" s="81" t="s">
        <v>87</v>
      </c>
    </row>
    <row r="81" spans="1:14" ht="55.5" customHeight="1">
      <c r="A81" s="19" t="s">
        <v>67</v>
      </c>
      <c r="B81" s="100" t="s">
        <v>152</v>
      </c>
      <c r="C81" s="21" t="s">
        <v>25</v>
      </c>
      <c r="D81" s="21">
        <v>60016</v>
      </c>
      <c r="E81" s="101" t="s">
        <v>102</v>
      </c>
      <c r="F81" s="101" t="s">
        <v>106</v>
      </c>
      <c r="G81" s="116">
        <v>146370</v>
      </c>
      <c r="H81" s="123">
        <v>0</v>
      </c>
      <c r="I81" s="118"/>
      <c r="J81" s="119"/>
      <c r="K81" s="137"/>
      <c r="L81" s="22"/>
      <c r="M81" s="66"/>
      <c r="N81" s="83" t="s">
        <v>87</v>
      </c>
    </row>
    <row r="82" spans="1:14" ht="53.25" customHeight="1">
      <c r="A82" s="19" t="s">
        <v>77</v>
      </c>
      <c r="B82" s="100" t="s">
        <v>153</v>
      </c>
      <c r="C82" s="20" t="s">
        <v>25</v>
      </c>
      <c r="D82" s="20">
        <v>60016</v>
      </c>
      <c r="E82" s="101">
        <v>2017</v>
      </c>
      <c r="F82" s="101" t="s">
        <v>106</v>
      </c>
      <c r="G82" s="116">
        <v>66420</v>
      </c>
      <c r="H82" s="123">
        <v>0</v>
      </c>
      <c r="I82" s="118"/>
      <c r="J82" s="119"/>
      <c r="K82" s="137"/>
      <c r="L82" s="22"/>
      <c r="M82" s="66"/>
      <c r="N82" s="85" t="s">
        <v>87</v>
      </c>
    </row>
    <row r="83" spans="1:14" ht="44.25" customHeight="1">
      <c r="A83" s="19" t="s">
        <v>78</v>
      </c>
      <c r="B83" s="100" t="s">
        <v>190</v>
      </c>
      <c r="C83" s="21" t="s">
        <v>25</v>
      </c>
      <c r="D83" s="21">
        <v>60016</v>
      </c>
      <c r="E83" s="101">
        <v>2018</v>
      </c>
      <c r="F83" s="101">
        <v>2020</v>
      </c>
      <c r="G83" s="116">
        <v>288681</v>
      </c>
      <c r="H83" s="123">
        <v>0</v>
      </c>
      <c r="I83" s="118"/>
      <c r="J83" s="119"/>
      <c r="K83" s="137"/>
      <c r="L83" s="22"/>
      <c r="M83" s="66"/>
      <c r="N83" s="83" t="s">
        <v>87</v>
      </c>
    </row>
    <row r="84" spans="1:14" ht="93.75" customHeight="1">
      <c r="A84" s="86" t="s">
        <v>79</v>
      </c>
      <c r="B84" s="100" t="s">
        <v>191</v>
      </c>
      <c r="C84" s="87" t="s">
        <v>25</v>
      </c>
      <c r="D84" s="87">
        <v>60016</v>
      </c>
      <c r="E84" s="101">
        <v>2018</v>
      </c>
      <c r="F84" s="101">
        <v>2020</v>
      </c>
      <c r="G84" s="116">
        <v>5000000</v>
      </c>
      <c r="H84" s="121">
        <v>100000</v>
      </c>
      <c r="I84" s="120">
        <v>100000</v>
      </c>
      <c r="J84" s="122">
        <f>I84*100/H84</f>
        <v>100</v>
      </c>
      <c r="K84" s="138"/>
      <c r="L84" s="22">
        <f t="shared" si="6"/>
        <v>100000</v>
      </c>
      <c r="M84" s="67">
        <f>L84*100/G84</f>
        <v>2</v>
      </c>
      <c r="N84" s="84" t="s">
        <v>87</v>
      </c>
    </row>
    <row r="85" spans="1:14" ht="63.75" customHeight="1">
      <c r="A85" s="19" t="s">
        <v>80</v>
      </c>
      <c r="B85" s="100" t="s">
        <v>192</v>
      </c>
      <c r="C85" s="20" t="s">
        <v>25</v>
      </c>
      <c r="D85" s="18">
        <v>60016</v>
      </c>
      <c r="E85" s="101">
        <v>2018</v>
      </c>
      <c r="F85" s="101" t="s">
        <v>106</v>
      </c>
      <c r="G85" s="116">
        <v>50000</v>
      </c>
      <c r="H85" s="123">
        <v>0</v>
      </c>
      <c r="I85" s="118"/>
      <c r="J85" s="119"/>
      <c r="K85" s="137"/>
      <c r="L85" s="22"/>
      <c r="M85" s="66"/>
      <c r="N85" s="81" t="s">
        <v>87</v>
      </c>
    </row>
    <row r="86" spans="1:14" ht="45.75" customHeight="1">
      <c r="A86" s="19" t="s">
        <v>81</v>
      </c>
      <c r="B86" s="172" t="s">
        <v>154</v>
      </c>
      <c r="C86" s="21" t="s">
        <v>25</v>
      </c>
      <c r="D86" s="36" t="s">
        <v>76</v>
      </c>
      <c r="E86" s="173" t="s">
        <v>100</v>
      </c>
      <c r="F86" s="173" t="s">
        <v>106</v>
      </c>
      <c r="G86" s="174">
        <v>120540</v>
      </c>
      <c r="H86" s="123">
        <v>0</v>
      </c>
      <c r="I86" s="118"/>
      <c r="J86" s="119"/>
      <c r="K86" s="137"/>
      <c r="L86" s="22"/>
      <c r="M86" s="66"/>
      <c r="N86" s="83" t="s">
        <v>87</v>
      </c>
    </row>
    <row r="87" spans="1:14" ht="54.75" customHeight="1">
      <c r="A87" s="86" t="s">
        <v>82</v>
      </c>
      <c r="B87" s="147" t="s">
        <v>193</v>
      </c>
      <c r="C87" s="87" t="s">
        <v>25</v>
      </c>
      <c r="D87" s="88">
        <v>90015</v>
      </c>
      <c r="E87" s="148">
        <v>2018</v>
      </c>
      <c r="F87" s="148" t="s">
        <v>106</v>
      </c>
      <c r="G87" s="149">
        <v>6396</v>
      </c>
      <c r="H87" s="121">
        <v>0</v>
      </c>
      <c r="I87" s="120"/>
      <c r="J87" s="122"/>
      <c r="K87" s="138"/>
      <c r="L87" s="151"/>
      <c r="M87" s="67"/>
      <c r="N87" s="84" t="s">
        <v>87</v>
      </c>
    </row>
    <row r="88" spans="1:14" ht="76.5" customHeight="1">
      <c r="A88" s="19" t="s">
        <v>83</v>
      </c>
      <c r="B88" s="100" t="s">
        <v>194</v>
      </c>
      <c r="C88" s="21" t="s">
        <v>25</v>
      </c>
      <c r="D88" s="21">
        <v>60013</v>
      </c>
      <c r="E88" s="101" t="s">
        <v>102</v>
      </c>
      <c r="F88" s="101" t="s">
        <v>106</v>
      </c>
      <c r="G88" s="116">
        <v>75000</v>
      </c>
      <c r="H88" s="123">
        <v>0</v>
      </c>
      <c r="I88" s="118"/>
      <c r="J88" s="119"/>
      <c r="K88" s="137"/>
      <c r="L88" s="22"/>
      <c r="M88" s="66"/>
      <c r="N88" s="81" t="s">
        <v>87</v>
      </c>
    </row>
    <row r="89" spans="1:14" ht="60.75" customHeight="1">
      <c r="A89" s="94" t="s">
        <v>84</v>
      </c>
      <c r="B89" s="102" t="s">
        <v>155</v>
      </c>
      <c r="C89" s="20" t="s">
        <v>25</v>
      </c>
      <c r="D89" s="18">
        <v>60016</v>
      </c>
      <c r="E89" s="103" t="s">
        <v>102</v>
      </c>
      <c r="F89" s="103" t="s">
        <v>106</v>
      </c>
      <c r="G89" s="116">
        <v>95817</v>
      </c>
      <c r="H89" s="124">
        <v>0</v>
      </c>
      <c r="I89" s="125"/>
      <c r="J89" s="126"/>
      <c r="K89" s="139"/>
      <c r="L89" s="22"/>
      <c r="M89" s="95"/>
      <c r="N89" s="89" t="s">
        <v>87</v>
      </c>
    </row>
    <row r="90" spans="1:14" ht="78.75" customHeight="1">
      <c r="A90" s="96" t="s">
        <v>85</v>
      </c>
      <c r="B90" s="104" t="s">
        <v>207</v>
      </c>
      <c r="C90" s="20" t="s">
        <v>25</v>
      </c>
      <c r="D90" s="97" t="s">
        <v>76</v>
      </c>
      <c r="E90" s="105" t="s">
        <v>102</v>
      </c>
      <c r="F90" s="105" t="s">
        <v>106</v>
      </c>
      <c r="G90" s="116">
        <v>4937000</v>
      </c>
      <c r="H90" s="127">
        <v>25000</v>
      </c>
      <c r="I90" s="128">
        <v>20121.7</v>
      </c>
      <c r="J90" s="128">
        <f>I90*100/H90</f>
        <v>80.4868</v>
      </c>
      <c r="K90" s="140"/>
      <c r="L90" s="22">
        <f t="shared" si="6"/>
        <v>20121.7</v>
      </c>
      <c r="M90" s="98">
        <f>L90*100/G90</f>
        <v>0.4075693741138343</v>
      </c>
      <c r="N90" s="99" t="s">
        <v>87</v>
      </c>
    </row>
    <row r="91" spans="1:14" ht="30" customHeight="1">
      <c r="A91" s="96" t="s">
        <v>195</v>
      </c>
      <c r="B91" s="104" t="s">
        <v>208</v>
      </c>
      <c r="C91" s="20" t="s">
        <v>25</v>
      </c>
      <c r="D91" s="99">
        <v>60016</v>
      </c>
      <c r="E91" s="105" t="s">
        <v>102</v>
      </c>
      <c r="F91" s="105" t="s">
        <v>106</v>
      </c>
      <c r="G91" s="116">
        <v>250000</v>
      </c>
      <c r="H91" s="129">
        <v>0</v>
      </c>
      <c r="I91" s="142"/>
      <c r="J91" s="142"/>
      <c r="K91" s="144"/>
      <c r="L91" s="22"/>
      <c r="M91" s="98"/>
      <c r="N91" s="99" t="s">
        <v>87</v>
      </c>
    </row>
    <row r="92" spans="1:14" ht="30" customHeight="1">
      <c r="A92" s="96" t="s">
        <v>196</v>
      </c>
      <c r="B92" s="104" t="s">
        <v>156</v>
      </c>
      <c r="C92" s="20" t="s">
        <v>25</v>
      </c>
      <c r="D92" s="99">
        <v>60016</v>
      </c>
      <c r="E92" s="105" t="s">
        <v>100</v>
      </c>
      <c r="F92" s="105" t="s">
        <v>106</v>
      </c>
      <c r="G92" s="116">
        <v>99015</v>
      </c>
      <c r="H92" s="129">
        <v>0</v>
      </c>
      <c r="I92" s="142"/>
      <c r="J92" s="142"/>
      <c r="K92" s="144"/>
      <c r="L92" s="22"/>
      <c r="M92" s="98"/>
      <c r="N92" s="99" t="s">
        <v>87</v>
      </c>
    </row>
    <row r="93" spans="1:14" ht="42.75" customHeight="1">
      <c r="A93" s="96" t="s">
        <v>197</v>
      </c>
      <c r="B93" s="104" t="s">
        <v>157</v>
      </c>
      <c r="C93" s="20" t="s">
        <v>25</v>
      </c>
      <c r="D93" s="99">
        <v>60016</v>
      </c>
      <c r="E93" s="105" t="s">
        <v>100</v>
      </c>
      <c r="F93" s="105" t="s">
        <v>106</v>
      </c>
      <c r="G93" s="116">
        <v>158670</v>
      </c>
      <c r="H93" s="129">
        <v>63468</v>
      </c>
      <c r="I93" s="142">
        <v>63468</v>
      </c>
      <c r="J93" s="142">
        <f>I93*100/H93</f>
        <v>100</v>
      </c>
      <c r="K93" s="144"/>
      <c r="L93" s="22">
        <f t="shared" si="6"/>
        <v>63468</v>
      </c>
      <c r="M93" s="98">
        <f aca="true" t="shared" si="10" ref="M93:M103">L93*100/G93</f>
        <v>40</v>
      </c>
      <c r="N93" s="99" t="s">
        <v>87</v>
      </c>
    </row>
    <row r="94" spans="1:14" ht="30.75" customHeight="1">
      <c r="A94" s="96" t="s">
        <v>198</v>
      </c>
      <c r="B94" s="104" t="s">
        <v>158</v>
      </c>
      <c r="C94" s="20" t="s">
        <v>25</v>
      </c>
      <c r="D94" s="99">
        <v>60016</v>
      </c>
      <c r="E94" s="105" t="s">
        <v>102</v>
      </c>
      <c r="F94" s="105" t="s">
        <v>106</v>
      </c>
      <c r="G94" s="116">
        <v>2472000</v>
      </c>
      <c r="H94" s="129">
        <v>100000</v>
      </c>
      <c r="I94" s="142">
        <v>100000</v>
      </c>
      <c r="J94" s="142">
        <f>I94*100/H94</f>
        <v>100</v>
      </c>
      <c r="K94" s="144"/>
      <c r="L94" s="22">
        <f t="shared" si="6"/>
        <v>100000</v>
      </c>
      <c r="M94" s="98">
        <f t="shared" si="10"/>
        <v>4.0453074433656955</v>
      </c>
      <c r="N94" s="99" t="s">
        <v>87</v>
      </c>
    </row>
    <row r="95" spans="1:14" ht="43.5" customHeight="1">
      <c r="A95" s="96" t="s">
        <v>199</v>
      </c>
      <c r="B95" s="104" t="s">
        <v>209</v>
      </c>
      <c r="C95" s="20" t="s">
        <v>25</v>
      </c>
      <c r="D95" s="99">
        <v>60016</v>
      </c>
      <c r="E95" s="105" t="s">
        <v>99</v>
      </c>
      <c r="F95" s="105" t="s">
        <v>104</v>
      </c>
      <c r="G95" s="116">
        <v>4804610</v>
      </c>
      <c r="H95" s="129">
        <v>0</v>
      </c>
      <c r="I95" s="142"/>
      <c r="J95" s="142"/>
      <c r="K95" s="144">
        <v>50922</v>
      </c>
      <c r="L95" s="22">
        <f t="shared" si="6"/>
        <v>50922</v>
      </c>
      <c r="M95" s="98">
        <f t="shared" si="10"/>
        <v>1.059857095581119</v>
      </c>
      <c r="N95" s="99" t="s">
        <v>87</v>
      </c>
    </row>
    <row r="96" spans="1:14" ht="70.5" customHeight="1">
      <c r="A96" s="96" t="s">
        <v>200</v>
      </c>
      <c r="B96" s="104" t="s">
        <v>210</v>
      </c>
      <c r="C96" s="20" t="s">
        <v>25</v>
      </c>
      <c r="D96" s="132" t="s">
        <v>76</v>
      </c>
      <c r="E96" s="105" t="s">
        <v>102</v>
      </c>
      <c r="F96" s="105" t="s">
        <v>106</v>
      </c>
      <c r="G96" s="116">
        <v>190000</v>
      </c>
      <c r="H96" s="129">
        <v>10000</v>
      </c>
      <c r="I96" s="142">
        <v>6000</v>
      </c>
      <c r="J96" s="142">
        <f>I96*100/H96</f>
        <v>60</v>
      </c>
      <c r="K96" s="144"/>
      <c r="L96" s="22">
        <f t="shared" si="6"/>
        <v>6000</v>
      </c>
      <c r="M96" s="98">
        <f t="shared" si="10"/>
        <v>3.1578947368421053</v>
      </c>
      <c r="N96" s="99" t="s">
        <v>87</v>
      </c>
    </row>
    <row r="97" spans="1:14" ht="39.75" customHeight="1">
      <c r="A97" s="96" t="s">
        <v>201</v>
      </c>
      <c r="B97" s="104" t="s">
        <v>159</v>
      </c>
      <c r="C97" s="20" t="s">
        <v>25</v>
      </c>
      <c r="D97" s="99">
        <v>80104</v>
      </c>
      <c r="E97" s="105" t="s">
        <v>100</v>
      </c>
      <c r="F97" s="105" t="s">
        <v>105</v>
      </c>
      <c r="G97" s="116">
        <v>11100053</v>
      </c>
      <c r="H97" s="129">
        <v>507804</v>
      </c>
      <c r="I97" s="142">
        <v>504124.57</v>
      </c>
      <c r="J97" s="142">
        <f>I97*100/H97</f>
        <v>99.27542319477594</v>
      </c>
      <c r="K97" s="144">
        <v>99248.63</v>
      </c>
      <c r="L97" s="22">
        <f t="shared" si="6"/>
        <v>603373.2</v>
      </c>
      <c r="M97" s="98">
        <f t="shared" si="10"/>
        <v>5.43576864002361</v>
      </c>
      <c r="N97" s="99" t="s">
        <v>87</v>
      </c>
    </row>
    <row r="98" spans="1:14" ht="46.5" customHeight="1">
      <c r="A98" s="96" t="s">
        <v>202</v>
      </c>
      <c r="B98" s="104" t="s">
        <v>211</v>
      </c>
      <c r="C98" s="20" t="s">
        <v>25</v>
      </c>
      <c r="D98" s="99">
        <v>90015</v>
      </c>
      <c r="E98" s="105" t="s">
        <v>102</v>
      </c>
      <c r="F98" s="105" t="s">
        <v>106</v>
      </c>
      <c r="G98" s="116">
        <v>129888</v>
      </c>
      <c r="H98" s="129">
        <v>0</v>
      </c>
      <c r="I98" s="142"/>
      <c r="J98" s="142"/>
      <c r="K98" s="144"/>
      <c r="L98" s="22"/>
      <c r="M98" s="98"/>
      <c r="N98" s="99" t="s">
        <v>87</v>
      </c>
    </row>
    <row r="99" spans="1:14" ht="43.5" customHeight="1">
      <c r="A99" s="96" t="s">
        <v>203</v>
      </c>
      <c r="B99" s="104" t="s">
        <v>160</v>
      </c>
      <c r="C99" s="20" t="s">
        <v>25</v>
      </c>
      <c r="D99" s="99">
        <v>60016</v>
      </c>
      <c r="E99" s="105" t="s">
        <v>99</v>
      </c>
      <c r="F99" s="105" t="s">
        <v>106</v>
      </c>
      <c r="G99" s="116">
        <v>144255</v>
      </c>
      <c r="H99" s="129">
        <v>60000</v>
      </c>
      <c r="I99" s="142">
        <v>60000</v>
      </c>
      <c r="J99" s="142">
        <f>I99*100/H99</f>
        <v>100</v>
      </c>
      <c r="K99" s="144"/>
      <c r="L99" s="22">
        <f t="shared" si="6"/>
        <v>60000</v>
      </c>
      <c r="M99" s="98">
        <f t="shared" si="10"/>
        <v>41.593012373921184</v>
      </c>
      <c r="N99" s="99" t="s">
        <v>87</v>
      </c>
    </row>
    <row r="100" spans="1:14" ht="87" customHeight="1">
      <c r="A100" s="96" t="s">
        <v>204</v>
      </c>
      <c r="B100" s="104" t="s">
        <v>212</v>
      </c>
      <c r="C100" s="161" t="s">
        <v>25</v>
      </c>
      <c r="D100" s="99">
        <v>60016</v>
      </c>
      <c r="E100" s="105" t="s">
        <v>100</v>
      </c>
      <c r="F100" s="105" t="s">
        <v>106</v>
      </c>
      <c r="G100" s="131">
        <v>149445</v>
      </c>
      <c r="H100" s="129">
        <v>93480</v>
      </c>
      <c r="I100" s="142">
        <v>93480</v>
      </c>
      <c r="J100" s="142">
        <f>I100*100/H100</f>
        <v>100</v>
      </c>
      <c r="K100" s="144"/>
      <c r="L100" s="168">
        <f t="shared" si="6"/>
        <v>93480</v>
      </c>
      <c r="M100" s="98">
        <f t="shared" si="10"/>
        <v>62.55144032921811</v>
      </c>
      <c r="N100" s="99" t="s">
        <v>87</v>
      </c>
    </row>
    <row r="101" spans="1:14" ht="30" customHeight="1">
      <c r="A101" s="152" t="s">
        <v>205</v>
      </c>
      <c r="B101" s="153" t="s">
        <v>213</v>
      </c>
      <c r="C101" s="87" t="s">
        <v>25</v>
      </c>
      <c r="D101" s="154">
        <v>80101</v>
      </c>
      <c r="E101" s="155" t="s">
        <v>102</v>
      </c>
      <c r="F101" s="155" t="s">
        <v>105</v>
      </c>
      <c r="G101" s="149">
        <v>38320000</v>
      </c>
      <c r="H101" s="156">
        <v>3080000</v>
      </c>
      <c r="I101" s="157">
        <v>2736191.2</v>
      </c>
      <c r="J101" s="157">
        <f>I101*100/H101</f>
        <v>88.83737662337663</v>
      </c>
      <c r="K101" s="158"/>
      <c r="L101" s="151">
        <f t="shared" si="6"/>
        <v>2736191.2</v>
      </c>
      <c r="M101" s="98">
        <f t="shared" si="10"/>
        <v>7.140373695198329</v>
      </c>
      <c r="N101" s="154" t="s">
        <v>87</v>
      </c>
    </row>
    <row r="102" spans="1:14" ht="42.75" customHeight="1">
      <c r="A102" s="96" t="s">
        <v>206</v>
      </c>
      <c r="B102" s="104" t="s">
        <v>161</v>
      </c>
      <c r="C102" s="20" t="s">
        <v>25</v>
      </c>
      <c r="D102" s="99">
        <v>60016</v>
      </c>
      <c r="E102" s="105" t="s">
        <v>100</v>
      </c>
      <c r="F102" s="105" t="s">
        <v>106</v>
      </c>
      <c r="G102" s="116">
        <v>142680</v>
      </c>
      <c r="H102" s="129">
        <v>71340</v>
      </c>
      <c r="I102" s="142">
        <v>71340</v>
      </c>
      <c r="J102" s="142">
        <f>I102*100/H102</f>
        <v>100</v>
      </c>
      <c r="K102" s="144"/>
      <c r="L102" s="22">
        <f t="shared" si="6"/>
        <v>71340</v>
      </c>
      <c r="M102" s="98">
        <f t="shared" si="10"/>
        <v>50</v>
      </c>
      <c r="N102" s="99" t="s">
        <v>87</v>
      </c>
    </row>
    <row r="103" spans="1:14" ht="42.75" customHeight="1">
      <c r="A103" s="96" t="s">
        <v>214</v>
      </c>
      <c r="B103" s="104" t="s">
        <v>162</v>
      </c>
      <c r="C103" s="130" t="s">
        <v>25</v>
      </c>
      <c r="D103" s="99">
        <v>60016</v>
      </c>
      <c r="E103" s="105" t="s">
        <v>100</v>
      </c>
      <c r="F103" s="105" t="s">
        <v>106</v>
      </c>
      <c r="G103" s="131">
        <v>85854</v>
      </c>
      <c r="H103" s="129">
        <v>42927</v>
      </c>
      <c r="I103" s="142">
        <v>41927</v>
      </c>
      <c r="J103" s="142">
        <f>I103*100/H103</f>
        <v>97.67046381065529</v>
      </c>
      <c r="K103" s="144"/>
      <c r="L103" s="22">
        <f t="shared" si="6"/>
        <v>41927</v>
      </c>
      <c r="M103" s="98">
        <f t="shared" si="10"/>
        <v>48.835231905327646</v>
      </c>
      <c r="N103" s="99" t="s">
        <v>87</v>
      </c>
    </row>
    <row r="104" spans="11:13" ht="14.25">
      <c r="K104" s="30"/>
      <c r="M104" s="24"/>
    </row>
    <row r="105" spans="11:13" ht="14.25">
      <c r="K105" s="30"/>
      <c r="M105" s="24"/>
    </row>
    <row r="106" spans="11:13" ht="14.25">
      <c r="K106" s="30"/>
      <c r="M106" s="24"/>
    </row>
    <row r="107" spans="11:13" ht="14.25">
      <c r="K107" s="30"/>
      <c r="M107" s="24"/>
    </row>
    <row r="108" spans="11:13" ht="14.25">
      <c r="K108" s="30"/>
      <c r="M108" s="24"/>
    </row>
    <row r="109" spans="11:13" ht="14.25">
      <c r="K109" s="30"/>
      <c r="M109" s="24"/>
    </row>
    <row r="110" spans="11:13" ht="14.25">
      <c r="K110" s="30"/>
      <c r="M110" s="24"/>
    </row>
    <row r="111" spans="11:13" ht="14.25">
      <c r="K111" s="30"/>
      <c r="M111" s="24"/>
    </row>
    <row r="112" spans="11:13" ht="14.25">
      <c r="K112" s="30"/>
      <c r="M112" s="24"/>
    </row>
    <row r="113" spans="11:13" ht="14.25">
      <c r="K113" s="30"/>
      <c r="M113" s="24"/>
    </row>
    <row r="114" spans="11:13" ht="14.25">
      <c r="K114" s="30"/>
      <c r="M114" s="24"/>
    </row>
    <row r="115" spans="11:13" ht="14.25">
      <c r="K115" s="30"/>
      <c r="M115" s="24"/>
    </row>
    <row r="116" spans="11:13" ht="14.25">
      <c r="K116" s="30"/>
      <c r="M116" s="24"/>
    </row>
    <row r="117" spans="11:13" ht="14.25">
      <c r="K117" s="30"/>
      <c r="M117" s="24"/>
    </row>
    <row r="118" spans="11:13" ht="14.25">
      <c r="K118" s="30"/>
      <c r="M118" s="24"/>
    </row>
    <row r="119" spans="11:13" ht="14.25">
      <c r="K119" s="30"/>
      <c r="M119" s="24"/>
    </row>
    <row r="120" spans="11:13" ht="14.25">
      <c r="K120" s="30"/>
      <c r="M120" s="24"/>
    </row>
    <row r="121" spans="11:13" ht="14.25">
      <c r="K121" s="30"/>
      <c r="M121" s="24"/>
    </row>
    <row r="122" spans="11:13" ht="14.25">
      <c r="K122" s="30"/>
      <c r="M122" s="24"/>
    </row>
    <row r="123" spans="11:13" ht="14.25">
      <c r="K123" s="30"/>
      <c r="M123" s="24"/>
    </row>
    <row r="124" spans="11:13" ht="14.25">
      <c r="K124" s="30"/>
      <c r="M124" s="24"/>
    </row>
    <row r="125" spans="11:13" ht="14.25">
      <c r="K125" s="30"/>
      <c r="M125" s="24"/>
    </row>
    <row r="126" spans="11:13" ht="14.25">
      <c r="K126" s="30"/>
      <c r="M126" s="24"/>
    </row>
    <row r="127" spans="11:13" ht="14.25">
      <c r="K127" s="30"/>
      <c r="M127" s="24"/>
    </row>
    <row r="128" spans="11:13" ht="14.25">
      <c r="K128" s="30"/>
      <c r="M128" s="24"/>
    </row>
    <row r="129" spans="11:13" ht="14.25">
      <c r="K129" s="30"/>
      <c r="M129" s="24"/>
    </row>
    <row r="130" spans="11:13" ht="14.25">
      <c r="K130" s="30"/>
      <c r="M130" s="24"/>
    </row>
    <row r="131" spans="11:13" ht="14.25">
      <c r="K131" s="30"/>
      <c r="M131" s="24"/>
    </row>
    <row r="132" spans="11:13" ht="14.25">
      <c r="K132" s="30"/>
      <c r="M132" s="24"/>
    </row>
    <row r="133" spans="11:13" ht="14.25">
      <c r="K133" s="30"/>
      <c r="M133" s="24"/>
    </row>
    <row r="134" spans="11:13" ht="14.25">
      <c r="K134" s="30"/>
      <c r="M134" s="24"/>
    </row>
    <row r="135" spans="11:13" ht="14.25">
      <c r="K135" s="30"/>
      <c r="M135" s="24"/>
    </row>
    <row r="136" spans="11:13" ht="14.25">
      <c r="K136" s="30"/>
      <c r="M136" s="24"/>
    </row>
    <row r="137" spans="11:13" ht="14.25">
      <c r="K137" s="30"/>
      <c r="M137" s="24"/>
    </row>
    <row r="138" spans="11:13" ht="14.25">
      <c r="K138" s="30"/>
      <c r="M138" s="24"/>
    </row>
    <row r="139" spans="11:13" ht="14.25">
      <c r="K139" s="30"/>
      <c r="M139" s="24"/>
    </row>
    <row r="140" spans="11:13" ht="14.25">
      <c r="K140" s="30"/>
      <c r="M140" s="24"/>
    </row>
    <row r="141" spans="11:13" ht="14.25">
      <c r="K141" s="30"/>
      <c r="M141" s="24"/>
    </row>
    <row r="142" spans="11:13" ht="14.25">
      <c r="K142" s="30"/>
      <c r="M142" s="24"/>
    </row>
    <row r="143" spans="11:13" ht="14.25">
      <c r="K143" s="30"/>
      <c r="M143" s="24"/>
    </row>
    <row r="144" spans="11:13" ht="14.25">
      <c r="K144" s="30"/>
      <c r="M144" s="24"/>
    </row>
    <row r="145" spans="11:13" ht="14.25">
      <c r="K145" s="30"/>
      <c r="M145" s="24"/>
    </row>
    <row r="146" spans="11:13" ht="14.25">
      <c r="K146" s="30"/>
      <c r="M146" s="24"/>
    </row>
    <row r="147" spans="11:13" ht="14.25">
      <c r="K147" s="30"/>
      <c r="M147" s="24"/>
    </row>
    <row r="148" spans="11:13" ht="14.25">
      <c r="K148" s="30"/>
      <c r="M148" s="24"/>
    </row>
    <row r="149" spans="11:13" ht="14.25">
      <c r="K149" s="30"/>
      <c r="M149" s="24"/>
    </row>
    <row r="150" spans="11:13" ht="14.25">
      <c r="K150" s="30"/>
      <c r="M150" s="24"/>
    </row>
    <row r="151" spans="11:13" ht="14.25">
      <c r="K151" s="30"/>
      <c r="M151" s="24"/>
    </row>
    <row r="152" spans="11:13" ht="14.25">
      <c r="K152" s="30"/>
      <c r="M152" s="24"/>
    </row>
    <row r="153" spans="11:13" ht="14.25">
      <c r="K153" s="30"/>
      <c r="M153" s="24"/>
    </row>
    <row r="154" spans="11:13" ht="14.25">
      <c r="K154" s="30"/>
      <c r="M154" s="24"/>
    </row>
    <row r="155" spans="11:13" ht="14.25">
      <c r="K155" s="30"/>
      <c r="M155" s="24"/>
    </row>
    <row r="156" spans="11:13" ht="14.25">
      <c r="K156" s="30"/>
      <c r="M156" s="24"/>
    </row>
    <row r="157" spans="11:13" ht="14.25">
      <c r="K157" s="30"/>
      <c r="M157" s="24"/>
    </row>
    <row r="158" spans="11:13" ht="14.25">
      <c r="K158" s="30"/>
      <c r="M158" s="24"/>
    </row>
    <row r="159" spans="11:13" ht="14.25">
      <c r="K159" s="30"/>
      <c r="M159" s="24"/>
    </row>
    <row r="160" spans="11:13" ht="14.25">
      <c r="K160" s="30"/>
      <c r="M160" s="24"/>
    </row>
    <row r="161" spans="11:13" ht="14.25">
      <c r="K161" s="30"/>
      <c r="M161" s="24"/>
    </row>
    <row r="162" spans="11:13" ht="14.25">
      <c r="K162" s="30"/>
      <c r="M162" s="24"/>
    </row>
    <row r="163" spans="11:13" ht="14.25">
      <c r="K163" s="30"/>
      <c r="M163" s="24"/>
    </row>
    <row r="164" spans="11:13" ht="14.25">
      <c r="K164" s="30"/>
      <c r="M164" s="24"/>
    </row>
    <row r="165" spans="11:13" ht="14.25">
      <c r="K165" s="30"/>
      <c r="M165" s="24"/>
    </row>
    <row r="166" spans="11:13" ht="14.25">
      <c r="K166" s="30"/>
      <c r="M166" s="24"/>
    </row>
    <row r="167" spans="11:13" ht="14.25">
      <c r="K167" s="30"/>
      <c r="M167" s="24"/>
    </row>
    <row r="168" spans="11:13" ht="14.25">
      <c r="K168" s="30"/>
      <c r="M168" s="24"/>
    </row>
    <row r="169" spans="11:13" ht="14.25">
      <c r="K169" s="30"/>
      <c r="M169" s="24"/>
    </row>
    <row r="170" spans="11:13" ht="14.25">
      <c r="K170" s="30"/>
      <c r="M170" s="24"/>
    </row>
    <row r="171" spans="11:13" ht="14.25">
      <c r="K171" s="30"/>
      <c r="M171" s="24"/>
    </row>
    <row r="172" spans="11:13" ht="14.25">
      <c r="K172" s="30"/>
      <c r="M172" s="24"/>
    </row>
    <row r="173" spans="11:13" ht="14.25">
      <c r="K173" s="30"/>
      <c r="M173" s="24"/>
    </row>
    <row r="174" spans="11:13" ht="14.25">
      <c r="K174" s="30"/>
      <c r="M174" s="24"/>
    </row>
    <row r="175" spans="11:13" ht="14.25">
      <c r="K175" s="30"/>
      <c r="M175" s="24"/>
    </row>
    <row r="176" spans="11:13" ht="14.25">
      <c r="K176" s="30"/>
      <c r="M176" s="24"/>
    </row>
    <row r="177" spans="11:13" ht="14.25">
      <c r="K177" s="30"/>
      <c r="M177" s="24"/>
    </row>
    <row r="178" spans="11:13" ht="14.25">
      <c r="K178" s="30"/>
      <c r="M178" s="24"/>
    </row>
    <row r="179" spans="11:13" ht="14.25">
      <c r="K179" s="30"/>
      <c r="M179" s="24"/>
    </row>
    <row r="180" spans="11:13" ht="14.25">
      <c r="K180" s="30"/>
      <c r="M180" s="24"/>
    </row>
    <row r="181" spans="11:13" ht="14.25">
      <c r="K181" s="30"/>
      <c r="M181" s="24"/>
    </row>
    <row r="182" spans="11:13" ht="14.25">
      <c r="K182" s="30"/>
      <c r="M182" s="24"/>
    </row>
    <row r="183" spans="11:13" ht="14.25">
      <c r="K183" s="30"/>
      <c r="M183" s="24"/>
    </row>
    <row r="184" spans="11:13" ht="14.25">
      <c r="K184" s="30"/>
      <c r="M184" s="24"/>
    </row>
    <row r="185" spans="11:13" ht="14.25">
      <c r="K185" s="30"/>
      <c r="M185" s="24"/>
    </row>
    <row r="186" spans="11:13" ht="14.25">
      <c r="K186" s="30"/>
      <c r="M186" s="24"/>
    </row>
    <row r="187" spans="11:13" ht="14.25">
      <c r="K187" s="30"/>
      <c r="M187" s="24"/>
    </row>
    <row r="188" spans="11:13" ht="14.25">
      <c r="K188" s="30"/>
      <c r="M188" s="24"/>
    </row>
    <row r="189" spans="11:13" ht="14.25">
      <c r="K189" s="30"/>
      <c r="M189" s="24"/>
    </row>
    <row r="190" spans="11:13" ht="14.25">
      <c r="K190" s="30"/>
      <c r="M190" s="24"/>
    </row>
    <row r="191" spans="11:13" ht="14.25">
      <c r="K191" s="30"/>
      <c r="M191" s="24"/>
    </row>
    <row r="192" spans="11:13" ht="14.25">
      <c r="K192" s="30"/>
      <c r="M192" s="24"/>
    </row>
    <row r="193" spans="11:13" ht="14.25">
      <c r="K193" s="30"/>
      <c r="M193" s="24"/>
    </row>
    <row r="194" ht="14.25">
      <c r="M194" s="24"/>
    </row>
    <row r="195" ht="14.25">
      <c r="M195" s="24"/>
    </row>
    <row r="196" ht="14.25">
      <c r="M196" s="24"/>
    </row>
    <row r="197" ht="14.25">
      <c r="M197" s="24"/>
    </row>
    <row r="198" ht="14.25">
      <c r="M198" s="24"/>
    </row>
    <row r="199" ht="14.25">
      <c r="M199" s="24"/>
    </row>
    <row r="200" ht="14.25">
      <c r="M200" s="24"/>
    </row>
    <row r="201" ht="14.25">
      <c r="M201" s="24"/>
    </row>
    <row r="202" ht="14.25">
      <c r="M202" s="24"/>
    </row>
    <row r="203" ht="14.25">
      <c r="M203" s="24"/>
    </row>
    <row r="204" ht="14.25">
      <c r="M204" s="24"/>
    </row>
    <row r="205" ht="14.25">
      <c r="M205" s="24"/>
    </row>
    <row r="206" ht="14.25">
      <c r="M206" s="24"/>
    </row>
    <row r="207" ht="14.25">
      <c r="M207" s="24"/>
    </row>
    <row r="208" ht="14.25">
      <c r="M208" s="24"/>
    </row>
    <row r="209" ht="14.25">
      <c r="M209" s="24"/>
    </row>
    <row r="210" ht="14.25">
      <c r="M210" s="24"/>
    </row>
    <row r="211" ht="14.25">
      <c r="M211" s="24"/>
    </row>
    <row r="212" ht="14.25">
      <c r="M212" s="24"/>
    </row>
    <row r="213" ht="14.25">
      <c r="M213" s="24"/>
    </row>
    <row r="214" ht="14.25">
      <c r="M214" s="24"/>
    </row>
    <row r="215" ht="14.25">
      <c r="M215" s="24"/>
    </row>
    <row r="216" ht="14.25">
      <c r="M216" s="24"/>
    </row>
    <row r="217" ht="14.25">
      <c r="M217" s="24"/>
    </row>
    <row r="218" ht="14.25">
      <c r="M218" s="24"/>
    </row>
    <row r="219" ht="14.25">
      <c r="M219" s="24"/>
    </row>
    <row r="220" ht="14.25">
      <c r="M220" s="24"/>
    </row>
    <row r="221" ht="14.25">
      <c r="M221" s="24"/>
    </row>
    <row r="222" ht="14.25">
      <c r="M222" s="24"/>
    </row>
    <row r="223" ht="14.25">
      <c r="M223" s="24"/>
    </row>
    <row r="224" ht="14.25">
      <c r="M224" s="24"/>
    </row>
    <row r="225" ht="14.25">
      <c r="M225" s="24"/>
    </row>
    <row r="226" ht="14.25">
      <c r="M226" s="24"/>
    </row>
    <row r="227" ht="14.25">
      <c r="M227" s="24"/>
    </row>
    <row r="228" ht="14.25">
      <c r="M228" s="24"/>
    </row>
  </sheetData>
  <sheetProtection/>
  <mergeCells count="25">
    <mergeCell ref="J3:L3"/>
    <mergeCell ref="J2:L2"/>
    <mergeCell ref="J4:L4"/>
    <mergeCell ref="J1:K1"/>
    <mergeCell ref="B29:F29"/>
    <mergeCell ref="G7:G9"/>
    <mergeCell ref="D8:D9"/>
    <mergeCell ref="I8:J8"/>
    <mergeCell ref="A6:K6"/>
    <mergeCell ref="A7:A9"/>
    <mergeCell ref="B39:F39"/>
    <mergeCell ref="B35:F35"/>
    <mergeCell ref="B36:F36"/>
    <mergeCell ref="B37:F37"/>
    <mergeCell ref="B38:F38"/>
    <mergeCell ref="K8:K9"/>
    <mergeCell ref="B13:F13"/>
    <mergeCell ref="B14:F14"/>
    <mergeCell ref="M8:M9"/>
    <mergeCell ref="M6:N6"/>
    <mergeCell ref="N7:N9"/>
    <mergeCell ref="B7:B9"/>
    <mergeCell ref="C7:C9"/>
    <mergeCell ref="E7:F8"/>
    <mergeCell ref="L8:L9"/>
  </mergeCells>
  <printOptions/>
  <pageMargins left="0.4724409448818898" right="0.4330708661417323" top="0.35433070866141736" bottom="0.4330708661417323" header="0.196850393700787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2019-03-27T10:10:52Z</cp:lastPrinted>
  <dcterms:created xsi:type="dcterms:W3CDTF">2013-08-27T11:50:21Z</dcterms:created>
  <dcterms:modified xsi:type="dcterms:W3CDTF">2019-03-27T14:23:34Z</dcterms:modified>
  <cp:category/>
  <cp:version/>
  <cp:contentType/>
  <cp:contentStatus/>
</cp:coreProperties>
</file>