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3" sheetId="2" r:id="rId2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<sst xmlns="http://schemas.openxmlformats.org/spreadsheetml/2006/main" count="377" uniqueCount="108">
  <si>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</si>
  <si>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</si>
  <si>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</si>
  <si>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</si>
  <si>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</si>
  <si>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</si>
  <si>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</si>
  <si>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</si>
  <si>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</si>
  <si>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</si>
  <si>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</si>
  <si>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</si>
  <si>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</si>
  <si>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</si>
  <si>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</si>
  <si>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</si>
  <si>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</si>
  <si>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</si>
  <si>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</si>
  <si>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(9+12)</t>
  </si>
  <si>
    <t>2.1</t>
  </si>
  <si>
    <t>Program:</t>
  </si>
  <si>
    <r>
      <t xml:space="preserve">Środki
z budżetu krajowego        </t>
    </r>
  </si>
  <si>
    <t xml:space="preserve">Działanie </t>
  </si>
  <si>
    <t xml:space="preserve">Klasyfikacja (dział, rozdział, paragraf)
</t>
  </si>
  <si>
    <t xml:space="preserve">Środki
z budżetu UE                   </t>
  </si>
  <si>
    <t>Budżet państwa</t>
  </si>
  <si>
    <t>Budżet gminy</t>
  </si>
  <si>
    <t>750;75095</t>
  </si>
  <si>
    <t>710; 71095</t>
  </si>
  <si>
    <t>2.2</t>
  </si>
  <si>
    <t xml:space="preserve">Plan </t>
  </si>
  <si>
    <t>Wyk</t>
  </si>
  <si>
    <t>%</t>
  </si>
  <si>
    <t>1.</t>
  </si>
  <si>
    <t>2.</t>
  </si>
  <si>
    <t>Działanie:</t>
  </si>
  <si>
    <t>Regionalny Program Operacyjny Województwa Mazowieckiego na lata  2014-2020</t>
  </si>
  <si>
    <t>Wzrost e-potencjału Mazowsza</t>
  </si>
  <si>
    <t>E-usługi</t>
  </si>
  <si>
    <t>Regionalne partnerstwo samorządów Mazowsza dla aktywiazacji społeczeństwa informatycznego w zakresie e-administracji i geoinformacji</t>
  </si>
  <si>
    <t>Program Operacyjny Pomoc Techniczna 2014-2020</t>
  </si>
  <si>
    <t>3. Potencjał beneficjentów funduszy europejskich</t>
  </si>
  <si>
    <t>3.1.  Skuteczni beneficjenci</t>
  </si>
  <si>
    <t>Stworzenie warunków dla sprawnego wdrażania instrumentu Zintegrowanych Inwestycji Terytorialnych dla Warszawskiego Obszaru Funkcjonalnego</t>
  </si>
  <si>
    <t>X. Edukacja dla rozwoju regionu</t>
  </si>
  <si>
    <t>IX. Wspieranie włączenia społecznego i walka z ubóstwemWiedza Edukacja Rozwój 2014-2020</t>
  </si>
  <si>
    <t>9.1 Aktywacja społeczno-zawodowa osób wykluczonych i przeciwdziałanie wykluczeniu społecznemu</t>
  </si>
  <si>
    <t>852;85295</t>
  </si>
  <si>
    <t>Plan</t>
  </si>
  <si>
    <t>Wydatki bieżące razem:</t>
  </si>
  <si>
    <t>2.4</t>
  </si>
  <si>
    <t>OGÓŁEM WYDATKI MAJĄTKOWE  I BIEŻĄCE</t>
  </si>
  <si>
    <t>Wydatki UE razem (13+14+15)</t>
  </si>
  <si>
    <t>1.3</t>
  </si>
  <si>
    <t>II. Wzrost e-potencjału Mazowsza</t>
  </si>
  <si>
    <t>2.1.  E- usługi</t>
  </si>
  <si>
    <t>600;60095</t>
  </si>
  <si>
    <t>Projekt Virtualny Warszawski Obszar Funkcjonalny "Virtual WOF"</t>
  </si>
  <si>
    <t>1.4</t>
  </si>
  <si>
    <t>630;63095</t>
  </si>
  <si>
    <t>853; 85395</t>
  </si>
  <si>
    <t>1.5</t>
  </si>
  <si>
    <t>900;90095</t>
  </si>
  <si>
    <t>Wiedza Edukacja Rozwój 2014-2020</t>
  </si>
  <si>
    <t xml:space="preserve">Ponadnarodowa mobilność kadry edukacji szkolnej </t>
  </si>
  <si>
    <t>801; 80101</t>
  </si>
  <si>
    <t>Na styku kultur- podnoszenie umiejętności komunikacji w szkole wielokulturowej - szkoła Mroków</t>
  </si>
  <si>
    <t>2.5</t>
  </si>
  <si>
    <t xml:space="preserve">Wiedza Szkolna - ERAZMUS+ </t>
  </si>
  <si>
    <t xml:space="preserve">Mobilność kadry edukacji szkolnej </t>
  </si>
  <si>
    <t>Mobilność kadry - podnoszenie kompetencji językowych i metodycznych nauczycieli - K1 - szkoła Nowa Iwiczna</t>
  </si>
  <si>
    <t>2.6</t>
  </si>
  <si>
    <t>Ponadnarodowa mobilność kadry edukacji szkolnej- podnoszenie kompetencji językowych i metodycznych nauczycieli - szkoła Mysiadło</t>
  </si>
  <si>
    <t>2.7</t>
  </si>
  <si>
    <t>Partnerstwo strategiczne -współpraca szkół - szkoła Mysiadło - K 2</t>
  </si>
  <si>
    <t>2.8</t>
  </si>
  <si>
    <t>Partnerstwo strategiczne -współpraca szkół - szkoła Lesznowola - K 2</t>
  </si>
  <si>
    <t>2.9</t>
  </si>
  <si>
    <t>2.10</t>
  </si>
  <si>
    <t>2.11</t>
  </si>
  <si>
    <t>Mieszkania wspomagane-treningowe dla osób z autyzmem i samotnych matek na rzecz aktywnej integracji</t>
  </si>
  <si>
    <t>2.12</t>
  </si>
  <si>
    <t>Wykonanie wydatków na programy i projekty realizowane ze środków pochodzących z funduszy strukturalnych i Funduszu Spójności za 2018 rok</t>
  </si>
  <si>
    <t>2018 r.</t>
  </si>
  <si>
    <t xml:space="preserve">z tego: 2018 </t>
  </si>
  <si>
    <t>z tego: 2018</t>
  </si>
  <si>
    <t>750;75023</t>
  </si>
  <si>
    <t>K-1 - Nauczyciel nowej generacji - szkoła Mysiadło</t>
  </si>
  <si>
    <t>K2 - Partnerstwo strategiczne -współpraca szkół - szkoła Nowa Iwiczna</t>
  </si>
  <si>
    <t>K 1 - Nasza szkoła jest ok - szkoła Nowa Iwiczna</t>
  </si>
  <si>
    <t>Edukacja ogólna w ramach ZIT</t>
  </si>
  <si>
    <t>Szkoła bliżej nauki - szkoła Mroków</t>
  </si>
  <si>
    <t>Edukacja szkolna  w ramach Programu Operacyjnego WIEDZA EDUKACJA ROZWÓJ</t>
  </si>
  <si>
    <t>Ponadnarodowa mobilnoś kadry edukacji szkolnej  "Granice mojego języka są granicami mojego świata"</t>
  </si>
  <si>
    <t>10.1 Kształcenie i rozwój dzieci i młodzieży</t>
  </si>
  <si>
    <t>801;80101</t>
  </si>
  <si>
    <t>Pociąg do wiedzy - zajęcia eukacyjne dla młodszych uczniów z Gminy Lesznowola</t>
  </si>
  <si>
    <t>ProgramPolska Cyfrowa 2014-2020</t>
  </si>
  <si>
    <t>3. Cyfrowe kompetencje społeczeństwa</t>
  </si>
  <si>
    <t>3.1.  Działania szkoleniowe na rzecz rozwoju kompetencji cyfrowych</t>
  </si>
  <si>
    <t>Ja w internecie. Program szkoleniowy w zakresie rozwoju kompetencji cyfrowych</t>
  </si>
  <si>
    <t>1.2</t>
  </si>
  <si>
    <t>2.3</t>
  </si>
  <si>
    <t>2.13</t>
  </si>
  <si>
    <t>2.14</t>
  </si>
  <si>
    <t>2.15</t>
  </si>
  <si>
    <t xml:space="preserve">Załącznik Nr   5                                                                                      do Zarządzenia Nr 37/2019                                                        Wójta Gminy Lesznowola                                                     z dnia  27 marca 2019r.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</si>
</sst>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00"/>
    <numFmt numFmtId="167" formatCode="0.0000"/>
    <numFmt numFmtId="168" formatCode="0.000"/>
  </numFmts>
  <fonts count="58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6"/>
      <name val="Arial CE"/>
      <family val="0"/>
    </font>
    <font>
      <b/>
      <sz val="9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8"/>
      <name val="Cambria"/>
      <family val="1"/>
    </font>
    <font>
      <sz val="6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sz val="4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mbria"/>
      <family val="1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52" applyFont="1" applyAlignment="1">
      <alignment horizontal="left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8" fillId="0" borderId="11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left" vertical="center"/>
      <protection/>
    </xf>
    <xf numFmtId="0" fontId="29" fillId="0" borderId="12" xfId="52" applyFont="1" applyBorder="1" applyAlignment="1">
      <alignment horizontal="left" vertical="center"/>
      <protection/>
    </xf>
    <xf numFmtId="0" fontId="29" fillId="0" borderId="0" xfId="0" applyFont="1" applyBorder="1" applyAlignment="1">
      <alignment horizontal="left" vertical="center"/>
    </xf>
    <xf numFmtId="3" fontId="27" fillId="33" borderId="0" xfId="52" applyNumberFormat="1" applyFont="1" applyFill="1" applyBorder="1" applyAlignment="1">
      <alignment horizontal="right" vertical="center"/>
      <protection/>
    </xf>
    <xf numFmtId="0" fontId="27" fillId="33" borderId="0" xfId="52" applyFont="1" applyFill="1" applyBorder="1" applyAlignment="1">
      <alignment horizontal="right" vertical="center"/>
      <protection/>
    </xf>
    <xf numFmtId="3" fontId="30" fillId="33" borderId="13" xfId="0" applyNumberFormat="1" applyFont="1" applyFill="1" applyBorder="1" applyAlignment="1">
      <alignment horizontal="right" vertical="center" wrapText="1"/>
    </xf>
    <xf numFmtId="3" fontId="30" fillId="33" borderId="14" xfId="0" applyNumberFormat="1" applyFont="1" applyFill="1" applyBorder="1" applyAlignment="1">
      <alignment horizontal="right" vertical="center" wrapText="1"/>
    </xf>
    <xf numFmtId="4" fontId="30" fillId="33" borderId="15" xfId="0" applyNumberFormat="1" applyFont="1" applyFill="1" applyBorder="1" applyAlignment="1">
      <alignment horizontal="right" vertical="center" wrapText="1"/>
    </xf>
    <xf numFmtId="4" fontId="30" fillId="33" borderId="16" xfId="0" applyNumberFormat="1" applyFont="1" applyFill="1" applyBorder="1" applyAlignment="1">
      <alignment horizontal="right" vertical="center" wrapText="1"/>
    </xf>
    <xf numFmtId="4" fontId="30" fillId="33" borderId="17" xfId="0" applyNumberFormat="1" applyFont="1" applyFill="1" applyBorder="1" applyAlignment="1">
      <alignment horizontal="right" vertical="center" wrapText="1"/>
    </xf>
    <xf numFmtId="4" fontId="30" fillId="33" borderId="18" xfId="0" applyNumberFormat="1" applyFont="1" applyFill="1" applyBorder="1" applyAlignment="1">
      <alignment horizontal="right" vertical="center" wrapText="1"/>
    </xf>
    <xf numFmtId="3" fontId="27" fillId="33" borderId="13" xfId="52" applyNumberFormat="1" applyFont="1" applyFill="1" applyBorder="1" applyAlignment="1">
      <alignment horizontal="right" vertical="center"/>
      <protection/>
    </xf>
    <xf numFmtId="3" fontId="27" fillId="33" borderId="14" xfId="52" applyNumberFormat="1" applyFont="1" applyFill="1" applyBorder="1" applyAlignment="1">
      <alignment horizontal="right" vertical="center"/>
      <protection/>
    </xf>
    <xf numFmtId="4" fontId="27" fillId="33" borderId="15" xfId="52" applyNumberFormat="1" applyFont="1" applyFill="1" applyBorder="1" applyAlignment="1">
      <alignment horizontal="right" vertical="center"/>
      <protection/>
    </xf>
    <xf numFmtId="4" fontId="27" fillId="33" borderId="16" xfId="52" applyNumberFormat="1" applyFont="1" applyFill="1" applyBorder="1" applyAlignment="1">
      <alignment horizontal="right" vertical="center"/>
      <protection/>
    </xf>
    <xf numFmtId="4" fontId="27" fillId="33" borderId="17" xfId="52" applyNumberFormat="1" applyFont="1" applyFill="1" applyBorder="1" applyAlignment="1">
      <alignment horizontal="right" vertical="center"/>
      <protection/>
    </xf>
    <xf numFmtId="3" fontId="27" fillId="33" borderId="18" xfId="52" applyNumberFormat="1" applyFont="1" applyFill="1" applyBorder="1" applyAlignment="1">
      <alignment horizontal="right" vertical="center"/>
      <protection/>
    </xf>
    <xf numFmtId="0" fontId="29" fillId="0" borderId="12" xfId="52" applyFont="1" applyBorder="1" applyAlignment="1">
      <alignment horizontal="left" vertical="center" wrapText="1"/>
      <protection/>
    </xf>
    <xf numFmtId="0" fontId="27" fillId="33" borderId="0" xfId="52" applyFont="1" applyFill="1" applyBorder="1" applyAlignment="1">
      <alignment horizontal="left" vertical="center"/>
      <protection/>
    </xf>
    <xf numFmtId="0" fontId="29" fillId="33" borderId="0" xfId="52" applyFont="1" applyFill="1" applyBorder="1" applyAlignment="1">
      <alignment horizontal="left" vertical="center"/>
      <protection/>
    </xf>
    <xf numFmtId="0" fontId="29" fillId="33" borderId="10" xfId="52" applyFont="1" applyFill="1" applyBorder="1" applyAlignment="1">
      <alignment horizontal="center" vertical="center" wrapText="1"/>
      <protection/>
    </xf>
    <xf numFmtId="0" fontId="29" fillId="33" borderId="12" xfId="0" applyFont="1" applyFill="1" applyBorder="1" applyAlignment="1">
      <alignment horizontal="left" vertical="center" wrapText="1"/>
    </xf>
    <xf numFmtId="0" fontId="30" fillId="33" borderId="13" xfId="52" applyFont="1" applyFill="1" applyBorder="1" applyAlignment="1">
      <alignment horizontal="left" vertical="center"/>
      <protection/>
    </xf>
    <xf numFmtId="0" fontId="29" fillId="33" borderId="19" xfId="0" applyFont="1" applyFill="1" applyBorder="1" applyAlignment="1">
      <alignment horizontal="left" vertical="center" wrapText="1"/>
    </xf>
    <xf numFmtId="0" fontId="27" fillId="33" borderId="15" xfId="52" applyFont="1" applyFill="1" applyBorder="1" applyAlignment="1">
      <alignment horizontal="left" vertical="center"/>
      <protection/>
    </xf>
    <xf numFmtId="0" fontId="29" fillId="33" borderId="20" xfId="0" applyFont="1" applyFill="1" applyBorder="1" applyAlignment="1">
      <alignment horizontal="left" vertical="center" wrapText="1"/>
    </xf>
    <xf numFmtId="0" fontId="27" fillId="33" borderId="17" xfId="52" applyFont="1" applyFill="1" applyBorder="1" applyAlignment="1">
      <alignment horizontal="left" vertical="center"/>
      <protection/>
    </xf>
    <xf numFmtId="0" fontId="27" fillId="33" borderId="13" xfId="52" applyFont="1" applyFill="1" applyBorder="1" applyAlignment="1">
      <alignment horizontal="left" vertical="center"/>
      <protection/>
    </xf>
    <xf numFmtId="0" fontId="27" fillId="33" borderId="10" xfId="52" applyFont="1" applyFill="1" applyBorder="1" applyAlignment="1">
      <alignment horizontal="left" vertical="center"/>
      <protection/>
    </xf>
    <xf numFmtId="0" fontId="28" fillId="33" borderId="11" xfId="52" applyFont="1" applyFill="1" applyBorder="1" applyAlignment="1">
      <alignment horizontal="center" vertical="center"/>
      <protection/>
    </xf>
    <xf numFmtId="0" fontId="28" fillId="33" borderId="10" xfId="52" applyFont="1" applyFill="1" applyBorder="1" applyAlignment="1">
      <alignment horizontal="center" vertical="center"/>
      <protection/>
    </xf>
    <xf numFmtId="0" fontId="28" fillId="33" borderId="21" xfId="52" applyFont="1" applyFill="1" applyBorder="1" applyAlignment="1">
      <alignment horizontal="center" vertical="center"/>
      <protection/>
    </xf>
    <xf numFmtId="0" fontId="30" fillId="33" borderId="10" xfId="52" applyFont="1" applyFill="1" applyBorder="1" applyAlignment="1">
      <alignment horizontal="left" vertical="center"/>
      <protection/>
    </xf>
    <xf numFmtId="0" fontId="29" fillId="33" borderId="12" xfId="52" applyFont="1" applyFill="1" applyBorder="1" applyAlignment="1">
      <alignment horizontal="left" vertical="center"/>
      <protection/>
    </xf>
    <xf numFmtId="0" fontId="27" fillId="33" borderId="12" xfId="52" applyFont="1" applyFill="1" applyBorder="1" applyAlignment="1">
      <alignment horizontal="left" vertical="center"/>
      <protection/>
    </xf>
    <xf numFmtId="0" fontId="29" fillId="33" borderId="19" xfId="52" applyFont="1" applyFill="1" applyBorder="1" applyAlignment="1">
      <alignment horizontal="left" vertical="center"/>
      <protection/>
    </xf>
    <xf numFmtId="0" fontId="27" fillId="33" borderId="19" xfId="52" applyFont="1" applyFill="1" applyBorder="1" applyAlignment="1">
      <alignment horizontal="left" vertical="center"/>
      <protection/>
    </xf>
    <xf numFmtId="3" fontId="30" fillId="33" borderId="15" xfId="0" applyNumberFormat="1" applyFont="1" applyFill="1" applyBorder="1" applyAlignment="1">
      <alignment horizontal="right" vertical="center" wrapText="1"/>
    </xf>
    <xf numFmtId="0" fontId="29" fillId="33" borderId="20" xfId="52" applyFont="1" applyFill="1" applyBorder="1" applyAlignment="1">
      <alignment horizontal="left" vertical="center"/>
      <protection/>
    </xf>
    <xf numFmtId="0" fontId="27" fillId="33" borderId="20" xfId="52" applyFont="1" applyFill="1" applyBorder="1" applyAlignment="1">
      <alignment horizontal="left" vertical="center"/>
      <protection/>
    </xf>
    <xf numFmtId="3" fontId="30" fillId="33" borderId="17" xfId="0" applyNumberFormat="1" applyFont="1" applyFill="1" applyBorder="1" applyAlignment="1">
      <alignment horizontal="right" vertical="center" wrapText="1"/>
    </xf>
    <xf numFmtId="3" fontId="27" fillId="33" borderId="15" xfId="52" applyNumberFormat="1" applyFont="1" applyFill="1" applyBorder="1" applyAlignment="1">
      <alignment horizontal="right" vertical="center"/>
      <protection/>
    </xf>
    <xf numFmtId="3" fontId="27" fillId="33" borderId="17" xfId="52" applyNumberFormat="1" applyFont="1" applyFill="1" applyBorder="1" applyAlignment="1">
      <alignment horizontal="right" vertical="center"/>
      <protection/>
    </xf>
    <xf numFmtId="0" fontId="27" fillId="33" borderId="17" xfId="52" applyFont="1" applyFill="1" applyBorder="1" applyAlignment="1">
      <alignment horizontal="right" vertical="center"/>
      <protection/>
    </xf>
    <xf numFmtId="0" fontId="27" fillId="33" borderId="22" xfId="52" applyFont="1" applyFill="1" applyBorder="1" applyAlignment="1">
      <alignment horizontal="left" vertical="center"/>
      <protection/>
    </xf>
    <xf numFmtId="3" fontId="27" fillId="33" borderId="22" xfId="52" applyNumberFormat="1" applyFont="1" applyFill="1" applyBorder="1" applyAlignment="1">
      <alignment horizontal="right" vertical="center"/>
      <protection/>
    </xf>
    <xf numFmtId="4" fontId="31" fillId="33" borderId="15" xfId="0" applyNumberFormat="1" applyFont="1" applyFill="1" applyBorder="1" applyAlignment="1">
      <alignment horizontal="right" vertical="center" wrapText="1"/>
    </xf>
    <xf numFmtId="4" fontId="31" fillId="33" borderId="17" xfId="0" applyNumberFormat="1" applyFont="1" applyFill="1" applyBorder="1" applyAlignment="1">
      <alignment horizontal="right" vertical="center" wrapText="1"/>
    </xf>
    <xf numFmtId="3" fontId="31" fillId="33" borderId="17" xfId="0" applyNumberFormat="1" applyFont="1" applyFill="1" applyBorder="1" applyAlignment="1">
      <alignment horizontal="right" vertical="center" wrapText="1"/>
    </xf>
    <xf numFmtId="0" fontId="29" fillId="33" borderId="23" xfId="52" applyFont="1" applyFill="1" applyBorder="1" applyAlignment="1">
      <alignment horizontal="left" vertical="center"/>
      <protection/>
    </xf>
    <xf numFmtId="3" fontId="27" fillId="33" borderId="20" xfId="52" applyNumberFormat="1" applyFont="1" applyFill="1" applyBorder="1" applyAlignment="1">
      <alignment horizontal="right" vertical="center"/>
      <protection/>
    </xf>
    <xf numFmtId="3" fontId="27" fillId="33" borderId="24" xfId="52" applyNumberFormat="1" applyFont="1" applyFill="1" applyBorder="1" applyAlignment="1">
      <alignment horizontal="right" vertical="center"/>
      <protection/>
    </xf>
    <xf numFmtId="0" fontId="27" fillId="33" borderId="20" xfId="52" applyFont="1" applyFill="1" applyBorder="1" applyAlignment="1">
      <alignment horizontal="right" vertical="center"/>
      <protection/>
    </xf>
    <xf numFmtId="3" fontId="27" fillId="33" borderId="10" xfId="52" applyNumberFormat="1" applyFont="1" applyFill="1" applyBorder="1" applyAlignment="1">
      <alignment horizontal="right" vertical="center"/>
      <protection/>
    </xf>
    <xf numFmtId="4" fontId="27" fillId="33" borderId="15" xfId="0" applyNumberFormat="1" applyFont="1" applyFill="1" applyBorder="1" applyAlignment="1">
      <alignment horizontal="right" vertical="center" wrapText="1"/>
    </xf>
    <xf numFmtId="4" fontId="27" fillId="33" borderId="16" xfId="0" applyNumberFormat="1" applyFont="1" applyFill="1" applyBorder="1" applyAlignment="1">
      <alignment horizontal="right" vertical="center" wrapText="1"/>
    </xf>
    <xf numFmtId="4" fontId="27" fillId="33" borderId="17" xfId="0" applyNumberFormat="1" applyFont="1" applyFill="1" applyBorder="1" applyAlignment="1">
      <alignment horizontal="right" vertical="center" wrapText="1"/>
    </xf>
    <xf numFmtId="3" fontId="27" fillId="33" borderId="13" xfId="0" applyNumberFormat="1" applyFont="1" applyFill="1" applyBorder="1" applyAlignment="1">
      <alignment horizontal="right" vertical="center" wrapText="1"/>
    </xf>
    <xf numFmtId="0" fontId="29" fillId="0" borderId="12" xfId="52" applyFont="1" applyBorder="1" applyAlignment="1">
      <alignment horizontal="left" vertical="center"/>
      <protection/>
    </xf>
    <xf numFmtId="0" fontId="30" fillId="33" borderId="15" xfId="52" applyFont="1" applyFill="1" applyBorder="1" applyAlignment="1">
      <alignment horizontal="left" vertical="center"/>
      <protection/>
    </xf>
    <xf numFmtId="0" fontId="29" fillId="0" borderId="10" xfId="0" applyFont="1" applyBorder="1" applyAlignment="1">
      <alignment horizontal="left" vertical="center"/>
    </xf>
    <xf numFmtId="4" fontId="27" fillId="33" borderId="20" xfId="52" applyNumberFormat="1" applyFont="1" applyFill="1" applyBorder="1" applyAlignment="1">
      <alignment horizontal="right" vertical="center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9" fillId="33" borderId="23" xfId="0" applyFont="1" applyFill="1" applyBorder="1" applyAlignment="1">
      <alignment horizontal="left" vertical="center" wrapText="1"/>
    </xf>
    <xf numFmtId="3" fontId="27" fillId="33" borderId="15" xfId="0" applyNumberFormat="1" applyFont="1" applyFill="1" applyBorder="1" applyAlignment="1">
      <alignment horizontal="right" vertical="center" wrapText="1"/>
    </xf>
    <xf numFmtId="0" fontId="29" fillId="33" borderId="12" xfId="52" applyFont="1" applyFill="1" applyBorder="1" applyAlignment="1">
      <alignment horizontal="left" vertical="center" wrapText="1"/>
      <protection/>
    </xf>
    <xf numFmtId="0" fontId="30" fillId="33" borderId="17" xfId="52" applyFont="1" applyFill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0" fillId="7" borderId="10" xfId="52" applyFont="1" applyFill="1" applyBorder="1" applyAlignment="1">
      <alignment horizontal="left" vertical="center"/>
      <protection/>
    </xf>
    <xf numFmtId="0" fontId="29" fillId="33" borderId="10" xfId="52" applyFont="1" applyFill="1" applyBorder="1" applyAlignment="1">
      <alignment horizontal="right" vertical="center"/>
      <protection/>
    </xf>
    <xf numFmtId="0" fontId="29" fillId="33" borderId="20" xfId="52" applyFont="1" applyFill="1" applyBorder="1" applyAlignment="1">
      <alignment horizontal="right" vertical="center"/>
      <protection/>
    </xf>
    <xf numFmtId="3" fontId="30" fillId="33" borderId="12" xfId="0" applyNumberFormat="1" applyFont="1" applyFill="1" applyBorder="1" applyAlignment="1">
      <alignment horizontal="right" vertical="center" wrapText="1"/>
    </xf>
    <xf numFmtId="4" fontId="30" fillId="33" borderId="23" xfId="0" applyNumberFormat="1" applyFont="1" applyFill="1" applyBorder="1" applyAlignment="1">
      <alignment horizontal="right" vertical="center" wrapText="1"/>
    </xf>
    <xf numFmtId="0" fontId="30" fillId="6" borderId="10" xfId="52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29" fillId="33" borderId="22" xfId="52" applyFont="1" applyFill="1" applyBorder="1" applyAlignment="1">
      <alignment horizontal="right" vertical="center"/>
      <protection/>
    </xf>
    <xf numFmtId="0" fontId="29" fillId="33" borderId="0" xfId="52" applyFont="1" applyFill="1" applyBorder="1" applyAlignment="1">
      <alignment horizontal="right" vertical="center"/>
      <protection/>
    </xf>
    <xf numFmtId="0" fontId="31" fillId="33" borderId="19" xfId="52" applyFont="1" applyFill="1" applyBorder="1" applyAlignment="1">
      <alignment horizontal="left" vertical="center"/>
      <protection/>
    </xf>
    <xf numFmtId="0" fontId="31" fillId="33" borderId="19" xfId="0" applyFont="1" applyFill="1" applyBorder="1" applyAlignment="1">
      <alignment horizontal="left" vertical="center" wrapText="1"/>
    </xf>
    <xf numFmtId="0" fontId="31" fillId="33" borderId="12" xfId="52" applyFont="1" applyFill="1" applyBorder="1" applyAlignment="1">
      <alignment horizontal="left" vertical="center"/>
      <protection/>
    </xf>
    <xf numFmtId="0" fontId="30" fillId="33" borderId="12" xfId="52" applyFont="1" applyFill="1" applyBorder="1" applyAlignment="1">
      <alignment horizontal="left" vertical="center"/>
      <protection/>
    </xf>
    <xf numFmtId="3" fontId="30" fillId="6" borderId="10" xfId="52" applyNumberFormat="1" applyFont="1" applyFill="1" applyBorder="1" applyAlignment="1">
      <alignment horizontal="right" vertical="center"/>
      <protection/>
    </xf>
    <xf numFmtId="4" fontId="30" fillId="33" borderId="10" xfId="52" applyNumberFormat="1" applyFont="1" applyFill="1" applyBorder="1" applyAlignment="1">
      <alignment horizontal="right" vertical="center"/>
      <protection/>
    </xf>
    <xf numFmtId="0" fontId="26" fillId="0" borderId="22" xfId="0" applyFont="1" applyBorder="1" applyAlignment="1">
      <alignment horizontal="left" vertical="center"/>
    </xf>
    <xf numFmtId="0" fontId="29" fillId="33" borderId="25" xfId="52" applyFont="1" applyFill="1" applyBorder="1" applyAlignment="1">
      <alignment horizontal="right" vertical="center"/>
      <protection/>
    </xf>
    <xf numFmtId="0" fontId="27" fillId="33" borderId="25" xfId="52" applyFont="1" applyFill="1" applyBorder="1" applyAlignment="1">
      <alignment horizontal="left" vertical="center"/>
      <protection/>
    </xf>
    <xf numFmtId="3" fontId="27" fillId="33" borderId="25" xfId="52" applyNumberFormat="1" applyFont="1" applyFill="1" applyBorder="1" applyAlignment="1">
      <alignment horizontal="right" vertical="center"/>
      <protection/>
    </xf>
    <xf numFmtId="0" fontId="27" fillId="33" borderId="25" xfId="52" applyFont="1" applyFill="1" applyBorder="1" applyAlignment="1">
      <alignment horizontal="right" vertical="center"/>
      <protection/>
    </xf>
    <xf numFmtId="0" fontId="30" fillId="5" borderId="10" xfId="52" applyFont="1" applyFill="1" applyBorder="1" applyAlignment="1">
      <alignment horizontal="left" vertical="center"/>
      <protection/>
    </xf>
    <xf numFmtId="3" fontId="30" fillId="5" borderId="10" xfId="0" applyNumberFormat="1" applyFont="1" applyFill="1" applyBorder="1" applyAlignment="1">
      <alignment vertical="center"/>
    </xf>
    <xf numFmtId="4" fontId="30" fillId="5" borderId="10" xfId="0" applyNumberFormat="1" applyFont="1" applyFill="1" applyBorder="1" applyAlignment="1">
      <alignment vertical="center"/>
    </xf>
    <xf numFmtId="2" fontId="30" fillId="5" borderId="10" xfId="0" applyNumberFormat="1" applyFont="1" applyFill="1" applyBorder="1" applyAlignment="1">
      <alignment vertical="center"/>
    </xf>
    <xf numFmtId="0" fontId="27" fillId="33" borderId="22" xfId="52" applyFont="1" applyFill="1" applyBorder="1" applyAlignment="1">
      <alignment horizontal="right" vertical="center"/>
      <protection/>
    </xf>
    <xf numFmtId="0" fontId="29" fillId="33" borderId="10" xfId="52" applyFont="1" applyFill="1" applyBorder="1" applyAlignment="1">
      <alignment horizontal="left" vertical="center"/>
      <protection/>
    </xf>
    <xf numFmtId="0" fontId="56" fillId="0" borderId="11" xfId="52" applyFont="1" applyBorder="1" applyAlignment="1">
      <alignment horizontal="center" vertical="center"/>
      <protection/>
    </xf>
    <xf numFmtId="0" fontId="30" fillId="33" borderId="26" xfId="52" applyFont="1" applyFill="1" applyBorder="1" applyAlignment="1">
      <alignment horizontal="left" vertical="center"/>
      <protection/>
    </xf>
    <xf numFmtId="4" fontId="30" fillId="33" borderId="26" xfId="52" applyNumberFormat="1" applyFont="1" applyFill="1" applyBorder="1" applyAlignment="1">
      <alignment horizontal="right" vertical="center"/>
      <protection/>
    </xf>
    <xf numFmtId="4" fontId="30" fillId="33" borderId="21" xfId="52" applyNumberFormat="1" applyFont="1" applyFill="1" applyBorder="1" applyAlignment="1">
      <alignment horizontal="right" vertical="center"/>
      <protection/>
    </xf>
    <xf numFmtId="3" fontId="27" fillId="33" borderId="11" xfId="52" applyNumberFormat="1" applyFont="1" applyFill="1" applyBorder="1" applyAlignment="1">
      <alignment horizontal="right" vertical="center"/>
      <protection/>
    </xf>
    <xf numFmtId="0" fontId="27" fillId="33" borderId="10" xfId="52" applyFont="1" applyFill="1" applyBorder="1" applyAlignment="1">
      <alignment horizontal="right" vertical="center"/>
      <protection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56" fillId="0" borderId="11" xfId="52" applyFont="1" applyBorder="1" applyAlignment="1">
      <alignment horizontal="center" vertical="center"/>
      <protection/>
    </xf>
    <xf numFmtId="0" fontId="26" fillId="0" borderId="2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9" fillId="33" borderId="10" xfId="0" applyFont="1" applyFill="1" applyBorder="1" applyAlignment="1">
      <alignment horizontal="left" vertical="center" wrapText="1"/>
    </xf>
    <xf numFmtId="4" fontId="27" fillId="33" borderId="10" xfId="0" applyNumberFormat="1" applyFont="1" applyFill="1" applyBorder="1" applyAlignment="1">
      <alignment horizontal="right" vertical="center" wrapText="1"/>
    </xf>
    <xf numFmtId="3" fontId="27" fillId="33" borderId="10" xfId="0" applyNumberFormat="1" applyFont="1" applyFill="1" applyBorder="1" applyAlignment="1">
      <alignment horizontal="right" vertical="center" wrapText="1"/>
    </xf>
    <xf numFmtId="0" fontId="27" fillId="33" borderId="27" xfId="52" applyFont="1" applyFill="1" applyBorder="1" applyAlignment="1">
      <alignment horizontal="left" vertical="center"/>
      <protection/>
    </xf>
    <xf numFmtId="4" fontId="27" fillId="33" borderId="27" xfId="0" applyNumberFormat="1" applyFont="1" applyFill="1" applyBorder="1" applyAlignment="1">
      <alignment horizontal="right" vertical="center" wrapText="1"/>
    </xf>
    <xf numFmtId="3" fontId="27" fillId="33" borderId="27" xfId="0" applyNumberFormat="1" applyFont="1" applyFill="1" applyBorder="1" applyAlignment="1">
      <alignment horizontal="right" vertical="center" wrapText="1"/>
    </xf>
    <xf numFmtId="3" fontId="27" fillId="33" borderId="28" xfId="52" applyNumberFormat="1" applyFont="1" applyFill="1" applyBorder="1" applyAlignment="1">
      <alignment horizontal="right" vertical="center"/>
      <protection/>
    </xf>
    <xf numFmtId="3" fontId="0" fillId="0" borderId="0" xfId="0" applyNumberFormat="1" applyAlignment="1">
      <alignment vertical="center"/>
    </xf>
    <xf numFmtId="4" fontId="30" fillId="6" borderId="10" xfId="52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6" fillId="0" borderId="11" xfId="52" applyFont="1" applyBorder="1" applyAlignment="1">
      <alignment horizontal="center" vertical="center"/>
      <protection/>
    </xf>
    <xf numFmtId="0" fontId="56" fillId="0" borderId="11" xfId="52" applyFont="1" applyBorder="1" applyAlignment="1">
      <alignment horizontal="center" vertical="center"/>
      <protection/>
    </xf>
    <xf numFmtId="3" fontId="27" fillId="33" borderId="17" xfId="0" applyNumberFormat="1" applyFont="1" applyFill="1" applyBorder="1" applyAlignment="1">
      <alignment horizontal="right" vertical="center" wrapText="1"/>
    </xf>
    <xf numFmtId="0" fontId="56" fillId="0" borderId="11" xfId="52" applyFont="1" applyBorder="1" applyAlignment="1">
      <alignment horizontal="center" vertical="center"/>
      <protection/>
    </xf>
    <xf numFmtId="0" fontId="27" fillId="33" borderId="26" xfId="52" applyFont="1" applyFill="1" applyBorder="1" applyAlignment="1">
      <alignment horizontal="left" vertical="center"/>
      <protection/>
    </xf>
    <xf numFmtId="4" fontId="27" fillId="33" borderId="0" xfId="0" applyNumberFormat="1" applyFont="1" applyFill="1" applyBorder="1" applyAlignment="1">
      <alignment horizontal="right" vertical="center" wrapText="1"/>
    </xf>
    <xf numFmtId="3" fontId="27" fillId="33" borderId="0" xfId="0" applyNumberFormat="1" applyFont="1" applyFill="1" applyBorder="1" applyAlignment="1">
      <alignment horizontal="right" vertical="center" wrapText="1"/>
    </xf>
    <xf numFmtId="4" fontId="27" fillId="33" borderId="28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 horizontal="left" vertical="center"/>
    </xf>
    <xf numFmtId="0" fontId="29" fillId="33" borderId="26" xfId="52" applyFont="1" applyFill="1" applyBorder="1" applyAlignment="1">
      <alignment horizontal="left" vertical="center"/>
      <protection/>
    </xf>
    <xf numFmtId="0" fontId="29" fillId="33" borderId="26" xfId="0" applyFont="1" applyFill="1" applyBorder="1" applyAlignment="1">
      <alignment horizontal="left" vertical="center" wrapText="1"/>
    </xf>
    <xf numFmtId="4" fontId="27" fillId="33" borderId="26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left" vertical="center"/>
    </xf>
    <xf numFmtId="0" fontId="56" fillId="0" borderId="11" xfId="52" applyFont="1" applyBorder="1" applyAlignment="1">
      <alignment horizontal="center" vertical="center"/>
      <protection/>
    </xf>
    <xf numFmtId="4" fontId="27" fillId="33" borderId="22" xfId="52" applyNumberFormat="1" applyFont="1" applyFill="1" applyBorder="1" applyAlignment="1">
      <alignment horizontal="right" vertical="center"/>
      <protection/>
    </xf>
    <xf numFmtId="4" fontId="27" fillId="33" borderId="0" xfId="52" applyNumberFormat="1" applyFont="1" applyFill="1" applyBorder="1" applyAlignment="1">
      <alignment horizontal="right" vertical="center"/>
      <protection/>
    </xf>
    <xf numFmtId="0" fontId="29" fillId="0" borderId="10" xfId="52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33" borderId="10" xfId="52" applyFont="1" applyFill="1" applyBorder="1" applyAlignment="1">
      <alignment horizontal="left" vertical="center" wrapText="1"/>
      <protection/>
    </xf>
    <xf numFmtId="0" fontId="0" fillId="33" borderId="10" xfId="0" applyFill="1" applyBorder="1" applyAlignment="1">
      <alignment horizontal="right" vertical="center" wrapText="1"/>
    </xf>
    <xf numFmtId="43" fontId="0" fillId="0" borderId="0" xfId="42" applyFont="1" applyAlignment="1">
      <alignment vertical="center"/>
    </xf>
    <xf numFmtId="0" fontId="29" fillId="0" borderId="12" xfId="52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6" fillId="0" borderId="11" xfId="52" applyFont="1" applyBorder="1" applyAlignment="1">
      <alignment horizontal="center" vertical="center"/>
      <protection/>
    </xf>
    <xf numFmtId="0" fontId="56" fillId="0" borderId="26" xfId="52" applyFont="1" applyBorder="1" applyAlignment="1">
      <alignment horizontal="center" vertical="center"/>
      <protection/>
    </xf>
    <xf numFmtId="0" fontId="56" fillId="0" borderId="21" xfId="52" applyFont="1" applyBorder="1" applyAlignment="1">
      <alignment horizontal="center" vertical="center"/>
      <protection/>
    </xf>
    <xf numFmtId="0" fontId="30" fillId="0" borderId="11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9" fillId="33" borderId="12" xfId="52" applyFont="1" applyFill="1" applyBorder="1" applyAlignment="1">
      <alignment horizontal="left" vertical="center"/>
      <protection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56" fillId="33" borderId="11" xfId="52" applyFont="1" applyFill="1" applyBorder="1" applyAlignment="1">
      <alignment horizontal="center" vertical="center"/>
      <protection/>
    </xf>
    <xf numFmtId="0" fontId="56" fillId="33" borderId="26" xfId="52" applyFont="1" applyFill="1" applyBorder="1" applyAlignment="1">
      <alignment horizontal="center" vertical="center"/>
      <protection/>
    </xf>
    <xf numFmtId="0" fontId="56" fillId="33" borderId="21" xfId="52" applyFont="1" applyFill="1" applyBorder="1" applyAlignment="1">
      <alignment horizontal="center" vertical="center"/>
      <protection/>
    </xf>
    <xf numFmtId="0" fontId="30" fillId="33" borderId="11" xfId="0" applyFont="1" applyFill="1" applyBorder="1" applyAlignment="1">
      <alignment horizontal="left" vertical="center" wrapText="1"/>
    </xf>
    <xf numFmtId="0" fontId="30" fillId="33" borderId="21" xfId="0" applyFont="1" applyFill="1" applyBorder="1" applyAlignment="1">
      <alignment horizontal="left" vertical="center" wrapText="1"/>
    </xf>
    <xf numFmtId="0" fontId="57" fillId="0" borderId="26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3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9" fillId="0" borderId="10" xfId="52" applyFont="1" applyBorder="1" applyAlignment="1">
      <alignment horizontal="left" vertical="center"/>
      <protection/>
    </xf>
    <xf numFmtId="0" fontId="29" fillId="33" borderId="10" xfId="52" applyFont="1" applyFill="1" applyBorder="1" applyAlignment="1">
      <alignment horizontal="center" vertical="center"/>
      <protection/>
    </xf>
    <xf numFmtId="0" fontId="6" fillId="0" borderId="12" xfId="52" applyFont="1" applyBorder="1" applyAlignment="1">
      <alignment horizontal="left" vertical="center"/>
      <protection/>
    </xf>
    <xf numFmtId="0" fontId="26" fillId="0" borderId="0" xfId="0" applyFont="1" applyAlignment="1">
      <alignment vertical="center"/>
    </xf>
    <xf numFmtId="0" fontId="30" fillId="12" borderId="29" xfId="52" applyFont="1" applyFill="1" applyBorder="1" applyAlignment="1">
      <alignment horizontal="left" vertical="center" wrapText="1"/>
      <protection/>
    </xf>
    <xf numFmtId="0" fontId="0" fillId="12" borderId="30" xfId="0" applyFill="1" applyBorder="1" applyAlignment="1">
      <alignment horizontal="left" vertical="center"/>
    </xf>
    <xf numFmtId="0" fontId="0" fillId="12" borderId="31" xfId="0" applyFill="1" applyBorder="1" applyAlignment="1">
      <alignment horizontal="left" vertical="center"/>
    </xf>
    <xf numFmtId="0" fontId="0" fillId="12" borderId="28" xfId="0" applyFill="1" applyBorder="1" applyAlignment="1">
      <alignment horizontal="left" vertical="center"/>
    </xf>
    <xf numFmtId="0" fontId="0" fillId="12" borderId="24" xfId="0" applyFill="1" applyBorder="1" applyAlignment="1">
      <alignment horizontal="left" vertical="center"/>
    </xf>
    <xf numFmtId="0" fontId="0" fillId="12" borderId="32" xfId="0" applyFill="1" applyBorder="1" applyAlignment="1">
      <alignment horizontal="left" vertical="center"/>
    </xf>
    <xf numFmtId="0" fontId="29" fillId="33" borderId="12" xfId="52" applyFont="1" applyFill="1" applyBorder="1" applyAlignment="1">
      <alignment horizontal="left" vertical="center" wrapText="1"/>
      <protection/>
    </xf>
    <xf numFmtId="0" fontId="29" fillId="33" borderId="19" xfId="52" applyFont="1" applyFill="1" applyBorder="1" applyAlignment="1">
      <alignment horizontal="left" vertical="center" wrapText="1"/>
      <protection/>
    </xf>
    <xf numFmtId="0" fontId="30" fillId="5" borderId="29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/>
    </xf>
    <xf numFmtId="0" fontId="4" fillId="5" borderId="30" xfId="0" applyFont="1" applyFill="1" applyBorder="1" applyAlignment="1">
      <alignment horizontal="left" vertical="center"/>
    </xf>
    <xf numFmtId="0" fontId="4" fillId="5" borderId="3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/>
    </xf>
    <xf numFmtId="0" fontId="4" fillId="5" borderId="32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2" borderId="30" xfId="0" applyFill="1" applyBorder="1" applyAlignment="1">
      <alignment horizontal="left" vertical="center" wrapText="1"/>
    </xf>
    <xf numFmtId="0" fontId="29" fillId="33" borderId="10" xfId="52" applyFont="1" applyFill="1" applyBorder="1" applyAlignment="1">
      <alignment horizontal="center" vertical="center" wrapText="1"/>
      <protection/>
    </xf>
    <xf numFmtId="0" fontId="36" fillId="33" borderId="12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5" fillId="33" borderId="10" xfId="52" applyFont="1" applyFill="1" applyBorder="1" applyAlignment="1">
      <alignment horizontal="center" vertical="center" wrapText="1"/>
      <protection/>
    </xf>
    <xf numFmtId="0" fontId="31" fillId="33" borderId="10" xfId="52" applyFont="1" applyFill="1" applyBorder="1" applyAlignment="1">
      <alignment horizontal="center" vertical="center"/>
      <protection/>
    </xf>
    <xf numFmtId="0" fontId="28" fillId="33" borderId="10" xfId="52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29" fillId="33" borderId="11" xfId="52" applyFont="1" applyFill="1" applyBorder="1" applyAlignment="1">
      <alignment horizontal="center" vertical="center" wrapText="1"/>
      <protection/>
    </xf>
    <xf numFmtId="0" fontId="29" fillId="33" borderId="21" xfId="52" applyFont="1" applyFill="1" applyBorder="1" applyAlignment="1">
      <alignment horizontal="center" vertical="center" wrapText="1"/>
      <protection/>
    </xf>
    <xf numFmtId="0" fontId="35" fillId="33" borderId="12" xfId="52" applyFont="1" applyFill="1" applyBorder="1" applyAlignment="1">
      <alignment horizontal="center" vertical="center" wrapText="1"/>
      <protection/>
    </xf>
    <xf numFmtId="0" fontId="29" fillId="33" borderId="12" xfId="52" applyFont="1" applyFill="1" applyBorder="1" applyAlignment="1">
      <alignment horizontal="center" vertical="center" wrapText="1"/>
      <protection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34" fillId="0" borderId="0" xfId="52" applyFont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31" fillId="33" borderId="11" xfId="52" applyFont="1" applyFill="1" applyBorder="1" applyAlignment="1">
      <alignment horizontal="center" vertical="center"/>
      <protection/>
    </xf>
    <xf numFmtId="0" fontId="30" fillId="33" borderId="11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6"/>
  <sheetViews>
    <sheetView tabSelected="1" zoomScalePageLayoutView="0" workbookViewId="0" topLeftCell="A1">
      <selection activeCell="J283" sqref="J283"/>
    </sheetView>
  </sheetViews>
  <sheetFormatPr defaultColWidth="9.00390625" defaultRowHeight="12.75"/>
  <cols>
    <col min="1" max="1" width="2.875" style="1" customWidth="1"/>
    <col min="2" max="2" width="7.375" style="1" customWidth="1"/>
    <col min="3" max="3" width="6.875" style="1" customWidth="1"/>
    <col min="4" max="4" width="6.00390625" style="1" customWidth="1"/>
    <col min="5" max="5" width="9.375" style="1" customWidth="1"/>
    <col min="6" max="6" width="9.75390625" style="1" customWidth="1"/>
    <col min="7" max="7" width="9.875" style="1" customWidth="1"/>
    <col min="8" max="8" width="11.625" style="1" customWidth="1"/>
    <col min="9" max="9" width="10.25390625" style="1" customWidth="1"/>
    <col min="10" max="10" width="9.00390625" style="1" customWidth="1"/>
    <col min="11" max="11" width="6.75390625" style="1" customWidth="1"/>
    <col min="12" max="12" width="7.75390625" style="1" customWidth="1"/>
    <col min="13" max="13" width="9.625" style="1" customWidth="1"/>
    <col min="14" max="14" width="9.75390625" style="1" customWidth="1"/>
    <col min="15" max="15" width="5.375" style="1" customWidth="1"/>
    <col min="16" max="16" width="4.875" style="1" customWidth="1"/>
    <col min="17" max="17" width="9.375" style="1" customWidth="1"/>
    <col min="18" max="19" width="9.125" style="1" customWidth="1"/>
    <col min="20" max="20" width="10.125" style="1" bestFit="1" customWidth="1"/>
    <col min="21" max="16384" width="9.125" style="1" customWidth="1"/>
  </cols>
  <sheetData>
    <row r="1" spans="1:17" ht="5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1" t="s">
        <v>107</v>
      </c>
      <c r="N1" s="172"/>
      <c r="O1" s="172"/>
      <c r="P1" s="172"/>
      <c r="Q1" s="172"/>
    </row>
    <row r="2" spans="1:17" ht="20.25" customHeight="1">
      <c r="A2" s="210" t="s">
        <v>83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7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174" t="s">
        <v>0</v>
      </c>
      <c r="B4" s="174" t="s">
        <v>1</v>
      </c>
      <c r="C4" s="200" t="s">
        <v>2</v>
      </c>
      <c r="D4" s="200" t="s">
        <v>24</v>
      </c>
      <c r="E4" s="197" t="s">
        <v>3</v>
      </c>
      <c r="F4" s="201" t="s">
        <v>4</v>
      </c>
      <c r="G4" s="212"/>
      <c r="H4" s="201" t="s">
        <v>5</v>
      </c>
      <c r="I4" s="201"/>
      <c r="J4" s="201"/>
      <c r="K4" s="201"/>
      <c r="L4" s="201"/>
      <c r="M4" s="201"/>
      <c r="N4" s="201"/>
      <c r="O4" s="201"/>
      <c r="P4" s="201"/>
      <c r="Q4" s="201"/>
    </row>
    <row r="5" spans="1:17" ht="10.5" customHeight="1">
      <c r="A5" s="174"/>
      <c r="B5" s="174"/>
      <c r="C5" s="200"/>
      <c r="D5" s="200"/>
      <c r="E5" s="197"/>
      <c r="F5" s="197" t="s">
        <v>22</v>
      </c>
      <c r="G5" s="204" t="s">
        <v>25</v>
      </c>
      <c r="H5" s="201" t="s">
        <v>84</v>
      </c>
      <c r="I5" s="201"/>
      <c r="J5" s="201"/>
      <c r="K5" s="201"/>
      <c r="L5" s="201"/>
      <c r="M5" s="201"/>
      <c r="N5" s="201"/>
      <c r="O5" s="201"/>
      <c r="P5" s="201"/>
      <c r="Q5" s="201"/>
    </row>
    <row r="6" spans="1:17" ht="11.25" customHeight="1">
      <c r="A6" s="174"/>
      <c r="B6" s="174"/>
      <c r="C6" s="200"/>
      <c r="D6" s="200"/>
      <c r="E6" s="197"/>
      <c r="F6" s="197"/>
      <c r="G6" s="204"/>
      <c r="H6" s="197" t="s">
        <v>19</v>
      </c>
      <c r="I6" s="174" t="s">
        <v>6</v>
      </c>
      <c r="J6" s="174"/>
      <c r="K6" s="174"/>
      <c r="L6" s="174"/>
      <c r="M6" s="174"/>
      <c r="N6" s="174"/>
      <c r="O6" s="174"/>
      <c r="P6" s="174"/>
      <c r="Q6" s="174"/>
    </row>
    <row r="7" spans="1:17" s="2" customFormat="1" ht="12.75">
      <c r="A7" s="174"/>
      <c r="B7" s="174"/>
      <c r="C7" s="200"/>
      <c r="D7" s="200"/>
      <c r="E7" s="197"/>
      <c r="F7" s="197"/>
      <c r="G7" s="204"/>
      <c r="H7" s="197"/>
      <c r="I7" s="174" t="s">
        <v>7</v>
      </c>
      <c r="J7" s="174"/>
      <c r="K7" s="174"/>
      <c r="L7" s="174"/>
      <c r="M7" s="174"/>
      <c r="N7" s="174" t="s">
        <v>8</v>
      </c>
      <c r="O7" s="174"/>
      <c r="P7" s="174"/>
      <c r="Q7" s="174"/>
    </row>
    <row r="8" spans="1:18" ht="12.75">
      <c r="A8" s="174"/>
      <c r="B8" s="174"/>
      <c r="C8" s="200"/>
      <c r="D8" s="200"/>
      <c r="E8" s="197"/>
      <c r="F8" s="197"/>
      <c r="G8" s="204"/>
      <c r="H8" s="197"/>
      <c r="I8" s="204" t="s">
        <v>18</v>
      </c>
      <c r="J8" s="205"/>
      <c r="K8" s="174" t="s">
        <v>9</v>
      </c>
      <c r="L8" s="174"/>
      <c r="M8" s="174"/>
      <c r="N8" s="207" t="s">
        <v>53</v>
      </c>
      <c r="O8" s="197" t="s">
        <v>9</v>
      </c>
      <c r="P8" s="197"/>
      <c r="Q8" s="197"/>
      <c r="R8" s="74"/>
    </row>
    <row r="9" spans="1:18" ht="12.75">
      <c r="A9" s="174"/>
      <c r="B9" s="174"/>
      <c r="C9" s="200"/>
      <c r="D9" s="200"/>
      <c r="E9" s="197"/>
      <c r="F9" s="197"/>
      <c r="G9" s="204"/>
      <c r="H9" s="204"/>
      <c r="I9" s="207" t="s">
        <v>26</v>
      </c>
      <c r="J9" s="207" t="s">
        <v>27</v>
      </c>
      <c r="K9" s="207" t="s">
        <v>10</v>
      </c>
      <c r="L9" s="174" t="s">
        <v>12</v>
      </c>
      <c r="M9" s="174"/>
      <c r="N9" s="211"/>
      <c r="O9" s="198" t="s">
        <v>11</v>
      </c>
      <c r="P9" s="206" t="s">
        <v>10</v>
      </c>
      <c r="Q9" s="207" t="s">
        <v>12</v>
      </c>
      <c r="R9" s="74"/>
    </row>
    <row r="10" spans="1:18" ht="18">
      <c r="A10" s="174"/>
      <c r="B10" s="174"/>
      <c r="C10" s="200"/>
      <c r="D10" s="200"/>
      <c r="E10" s="197"/>
      <c r="F10" s="197"/>
      <c r="G10" s="204"/>
      <c r="H10" s="204"/>
      <c r="I10" s="208"/>
      <c r="J10" s="208"/>
      <c r="K10" s="209"/>
      <c r="L10" s="27" t="s">
        <v>26</v>
      </c>
      <c r="M10" s="27" t="s">
        <v>27</v>
      </c>
      <c r="N10" s="199"/>
      <c r="O10" s="199"/>
      <c r="P10" s="199"/>
      <c r="Q10" s="199"/>
      <c r="R10" s="74"/>
    </row>
    <row r="11" spans="1:18" ht="10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  <c r="H11" s="36">
        <v>8</v>
      </c>
      <c r="I11" s="202">
        <v>9</v>
      </c>
      <c r="J11" s="203"/>
      <c r="K11" s="37">
        <v>10</v>
      </c>
      <c r="L11" s="202">
        <v>11</v>
      </c>
      <c r="M11" s="203"/>
      <c r="N11" s="38">
        <v>12</v>
      </c>
      <c r="O11" s="37">
        <v>13</v>
      </c>
      <c r="P11" s="37">
        <v>14</v>
      </c>
      <c r="Q11" s="37">
        <v>15</v>
      </c>
      <c r="R11" s="74"/>
    </row>
    <row r="12" spans="1:18" ht="18" customHeight="1">
      <c r="A12" s="175" t="s">
        <v>34</v>
      </c>
      <c r="B12" s="177" t="s">
        <v>13</v>
      </c>
      <c r="C12" s="196"/>
      <c r="D12" s="81" t="s">
        <v>31</v>
      </c>
      <c r="E12" s="89">
        <f aca="true" t="shared" si="0" ref="E12:Q12">E19+E31+E39+E50+E60</f>
        <v>916830</v>
      </c>
      <c r="F12" s="89">
        <f t="shared" si="0"/>
        <v>203630</v>
      </c>
      <c r="G12" s="89">
        <f t="shared" si="0"/>
        <v>713200</v>
      </c>
      <c r="H12" s="89">
        <f t="shared" si="0"/>
        <v>26632</v>
      </c>
      <c r="I12" s="89">
        <f t="shared" si="0"/>
        <v>0</v>
      </c>
      <c r="J12" s="89">
        <f t="shared" si="0"/>
        <v>24632</v>
      </c>
      <c r="K12" s="89">
        <f t="shared" si="0"/>
        <v>0</v>
      </c>
      <c r="L12" s="89">
        <f t="shared" si="0"/>
        <v>0</v>
      </c>
      <c r="M12" s="89">
        <f t="shared" si="0"/>
        <v>24632</v>
      </c>
      <c r="N12" s="89">
        <f t="shared" si="0"/>
        <v>2000</v>
      </c>
      <c r="O12" s="89"/>
      <c r="P12" s="89"/>
      <c r="Q12" s="89">
        <f t="shared" si="0"/>
        <v>2000</v>
      </c>
      <c r="R12" s="74"/>
    </row>
    <row r="13" spans="1:20" ht="18" customHeight="1">
      <c r="A13" s="148"/>
      <c r="B13" s="179"/>
      <c r="C13" s="180"/>
      <c r="D13" s="76" t="s">
        <v>32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74"/>
      <c r="T13" s="122"/>
    </row>
    <row r="14" spans="1:18" ht="18" customHeight="1">
      <c r="A14" s="149"/>
      <c r="B14" s="181"/>
      <c r="C14" s="182"/>
      <c r="D14" s="39" t="s">
        <v>33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74"/>
    </row>
    <row r="15" spans="1:18" ht="13.5" customHeight="1">
      <c r="A15" s="158" t="s">
        <v>14</v>
      </c>
      <c r="B15" s="67" t="s">
        <v>21</v>
      </c>
      <c r="C15" s="150" t="s">
        <v>37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2"/>
      <c r="R15" s="74"/>
    </row>
    <row r="16" spans="1:18" ht="14.25" customHeight="1">
      <c r="A16" s="148"/>
      <c r="B16" s="8" t="s">
        <v>15</v>
      </c>
      <c r="C16" s="150" t="s">
        <v>38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2"/>
      <c r="R16" s="74"/>
    </row>
    <row r="17" spans="1:18" ht="12.75" customHeight="1">
      <c r="A17" s="148"/>
      <c r="B17" s="65" t="s">
        <v>36</v>
      </c>
      <c r="C17" s="150" t="s">
        <v>39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  <c r="R17" s="74"/>
    </row>
    <row r="18" spans="1:18" ht="18" customHeight="1">
      <c r="A18" s="148"/>
      <c r="B18" s="24" t="s">
        <v>16</v>
      </c>
      <c r="C18" s="153" t="s">
        <v>29</v>
      </c>
      <c r="D18" s="154"/>
      <c r="E18" s="155" t="s">
        <v>40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7"/>
      <c r="R18" s="74"/>
    </row>
    <row r="19" spans="1:18" ht="13.5" customHeight="1">
      <c r="A19" s="148"/>
      <c r="B19" s="87" t="s">
        <v>17</v>
      </c>
      <c r="C19" s="88"/>
      <c r="D19" s="29" t="s">
        <v>31</v>
      </c>
      <c r="E19" s="12">
        <v>25330</v>
      </c>
      <c r="F19" s="12">
        <v>25330</v>
      </c>
      <c r="G19" s="13"/>
      <c r="H19" s="12">
        <f>J19</f>
        <v>24132</v>
      </c>
      <c r="I19" s="12"/>
      <c r="J19" s="12">
        <f>J22</f>
        <v>24132</v>
      </c>
      <c r="K19" s="12"/>
      <c r="L19" s="12"/>
      <c r="M19" s="12">
        <f>M22</f>
        <v>24132</v>
      </c>
      <c r="N19" s="12"/>
      <c r="O19" s="12"/>
      <c r="P19" s="12"/>
      <c r="Q19" s="12"/>
      <c r="R19" s="74"/>
    </row>
    <row r="20" spans="1:18" ht="13.5" customHeight="1">
      <c r="A20" s="148"/>
      <c r="B20" s="42"/>
      <c r="C20" s="43"/>
      <c r="D20" s="66" t="s">
        <v>32</v>
      </c>
      <c r="E20" s="14"/>
      <c r="F20" s="14"/>
      <c r="G20" s="15"/>
      <c r="H20" s="14"/>
      <c r="I20" s="14"/>
      <c r="J20" s="14"/>
      <c r="K20" s="14"/>
      <c r="L20" s="14"/>
      <c r="M20" s="14"/>
      <c r="N20" s="44"/>
      <c r="O20" s="44"/>
      <c r="P20" s="44"/>
      <c r="Q20" s="44"/>
      <c r="R20" s="74"/>
    </row>
    <row r="21" spans="1:18" ht="12" customHeight="1">
      <c r="A21" s="148"/>
      <c r="B21" s="45"/>
      <c r="C21" s="46"/>
      <c r="D21" s="73" t="s">
        <v>33</v>
      </c>
      <c r="E21" s="16"/>
      <c r="F21" s="16"/>
      <c r="G21" s="17"/>
      <c r="H21" s="16"/>
      <c r="I21" s="16"/>
      <c r="J21" s="16"/>
      <c r="K21" s="16"/>
      <c r="L21" s="16"/>
      <c r="M21" s="16"/>
      <c r="N21" s="47"/>
      <c r="O21" s="47"/>
      <c r="P21" s="47"/>
      <c r="Q21" s="47"/>
      <c r="R21" s="75"/>
    </row>
    <row r="22" spans="1:18" ht="12.75" customHeight="1">
      <c r="A22" s="148"/>
      <c r="B22" s="40" t="s">
        <v>85</v>
      </c>
      <c r="C22" s="41"/>
      <c r="D22" s="34" t="s">
        <v>31</v>
      </c>
      <c r="E22" s="18">
        <v>24132</v>
      </c>
      <c r="F22" s="18">
        <f>H22</f>
        <v>24132</v>
      </c>
      <c r="G22" s="19"/>
      <c r="H22" s="18">
        <f>J22</f>
        <v>24132</v>
      </c>
      <c r="I22" s="18"/>
      <c r="J22" s="18">
        <f>M22</f>
        <v>24132</v>
      </c>
      <c r="K22" s="18"/>
      <c r="L22" s="18"/>
      <c r="M22" s="18">
        <v>24132</v>
      </c>
      <c r="N22" s="18"/>
      <c r="O22" s="18"/>
      <c r="P22" s="18"/>
      <c r="Q22" s="18"/>
      <c r="R22" s="75"/>
    </row>
    <row r="23" spans="1:18" ht="12.75" customHeight="1">
      <c r="A23" s="148"/>
      <c r="B23" s="42"/>
      <c r="C23" s="43"/>
      <c r="D23" s="31" t="s">
        <v>32</v>
      </c>
      <c r="E23" s="20"/>
      <c r="F23" s="20"/>
      <c r="G23" s="21"/>
      <c r="H23" s="20"/>
      <c r="I23" s="20"/>
      <c r="J23" s="20"/>
      <c r="K23" s="48"/>
      <c r="L23" s="48"/>
      <c r="M23" s="20"/>
      <c r="N23" s="48"/>
      <c r="O23" s="48"/>
      <c r="P23" s="48"/>
      <c r="Q23" s="48"/>
      <c r="R23" s="74"/>
    </row>
    <row r="24" spans="1:17" ht="12" customHeight="1">
      <c r="A24" s="148"/>
      <c r="B24" s="45"/>
      <c r="C24" s="46"/>
      <c r="D24" s="33" t="s">
        <v>33</v>
      </c>
      <c r="E24" s="22"/>
      <c r="F24" s="22"/>
      <c r="G24" s="23"/>
      <c r="H24" s="22"/>
      <c r="I24" s="49"/>
      <c r="J24" s="22"/>
      <c r="K24" s="50"/>
      <c r="L24" s="50"/>
      <c r="M24" s="22"/>
      <c r="N24" s="49"/>
      <c r="O24" s="50"/>
      <c r="P24" s="50"/>
      <c r="Q24" s="49"/>
    </row>
    <row r="25" spans="1:17" ht="12.75" customHeight="1">
      <c r="A25" s="149"/>
      <c r="B25" s="77">
        <v>2019</v>
      </c>
      <c r="C25" s="35"/>
      <c r="D25" s="35" t="s">
        <v>31</v>
      </c>
      <c r="E25" s="60">
        <f>F25</f>
        <v>965</v>
      </c>
      <c r="F25" s="57">
        <v>965</v>
      </c>
      <c r="G25" s="58"/>
      <c r="H25" s="57"/>
      <c r="I25" s="57"/>
      <c r="J25" s="57"/>
      <c r="K25" s="59"/>
      <c r="L25" s="59"/>
      <c r="M25" s="57"/>
      <c r="N25" s="57"/>
      <c r="O25" s="59"/>
      <c r="P25" s="59"/>
      <c r="Q25" s="57"/>
    </row>
    <row r="26" spans="1:17" ht="3.75" customHeight="1">
      <c r="A26" s="82"/>
      <c r="B26" s="83"/>
      <c r="C26" s="51"/>
      <c r="D26" s="51"/>
      <c r="E26" s="52"/>
      <c r="F26" s="10"/>
      <c r="G26" s="10"/>
      <c r="H26" s="10"/>
      <c r="I26" s="10"/>
      <c r="J26" s="10"/>
      <c r="K26" s="11"/>
      <c r="L26" s="11"/>
      <c r="M26" s="10"/>
      <c r="N26" s="10"/>
      <c r="O26" s="11"/>
      <c r="P26" s="11"/>
      <c r="Q26" s="10"/>
    </row>
    <row r="27" spans="1:17" ht="12.75" customHeight="1">
      <c r="A27" s="158" t="s">
        <v>102</v>
      </c>
      <c r="B27" s="143" t="s">
        <v>21</v>
      </c>
      <c r="C27" s="150" t="s">
        <v>37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2"/>
    </row>
    <row r="28" spans="1:17" ht="10.5" customHeight="1">
      <c r="A28" s="148"/>
      <c r="B28" s="140" t="s">
        <v>15</v>
      </c>
      <c r="C28" s="150" t="s">
        <v>55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2"/>
    </row>
    <row r="29" spans="1:17" ht="11.25" customHeight="1">
      <c r="A29" s="148"/>
      <c r="B29" s="140" t="s">
        <v>23</v>
      </c>
      <c r="C29" s="137"/>
      <c r="D29" s="151" t="s">
        <v>56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70"/>
    </row>
    <row r="30" spans="1:17" ht="16.5" customHeight="1">
      <c r="A30" s="148"/>
      <c r="B30" s="69" t="s">
        <v>16</v>
      </c>
      <c r="C30" s="153" t="s">
        <v>57</v>
      </c>
      <c r="D30" s="154"/>
      <c r="E30" s="155" t="s">
        <v>58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7"/>
    </row>
    <row r="31" spans="1:17" ht="12.75" customHeight="1">
      <c r="A31" s="148"/>
      <c r="B31" s="87" t="s">
        <v>17</v>
      </c>
      <c r="C31" s="88"/>
      <c r="D31" s="29" t="s">
        <v>31</v>
      </c>
      <c r="E31" s="12">
        <f>E34</f>
        <v>9000</v>
      </c>
      <c r="F31" s="12">
        <f>F34</f>
        <v>1800</v>
      </c>
      <c r="G31" s="12">
        <f>G34</f>
        <v>7200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2.75" customHeight="1">
      <c r="A32" s="148"/>
      <c r="B32" s="101" t="s">
        <v>86</v>
      </c>
      <c r="C32" s="35"/>
      <c r="D32" s="35"/>
      <c r="E32" s="60">
        <f>F32+G32</f>
        <v>0</v>
      </c>
      <c r="F32" s="60">
        <f>J32</f>
        <v>0</v>
      </c>
      <c r="G32" s="106">
        <f>N32</f>
        <v>0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ht="12" customHeight="1">
      <c r="A33" s="148"/>
      <c r="B33" s="78">
        <v>2019</v>
      </c>
      <c r="C33" s="46"/>
      <c r="D33" s="35"/>
      <c r="E33" s="57"/>
      <c r="F33" s="57"/>
      <c r="G33" s="58"/>
      <c r="H33" s="68"/>
      <c r="I33" s="57"/>
      <c r="J33" s="68"/>
      <c r="K33" s="59"/>
      <c r="L33" s="59"/>
      <c r="M33" s="68"/>
      <c r="N33" s="57"/>
      <c r="O33" s="59"/>
      <c r="P33" s="59"/>
      <c r="Q33" s="57"/>
    </row>
    <row r="34" spans="1:17" ht="12.75" customHeight="1">
      <c r="A34" s="149"/>
      <c r="B34" s="77">
        <v>2020</v>
      </c>
      <c r="C34" s="35"/>
      <c r="D34" s="35"/>
      <c r="E34" s="60">
        <f>F34+G34</f>
        <v>9000</v>
      </c>
      <c r="F34" s="57">
        <v>1800</v>
      </c>
      <c r="G34" s="58">
        <v>7200</v>
      </c>
      <c r="H34" s="57"/>
      <c r="I34" s="57"/>
      <c r="J34" s="57"/>
      <c r="K34" s="59"/>
      <c r="L34" s="59"/>
      <c r="M34" s="57"/>
      <c r="N34" s="57"/>
      <c r="O34" s="59"/>
      <c r="P34" s="59"/>
      <c r="Q34" s="57"/>
    </row>
    <row r="35" spans="1:17" ht="12.75" customHeight="1">
      <c r="A35" s="158" t="s">
        <v>54</v>
      </c>
      <c r="B35" s="67" t="s">
        <v>21</v>
      </c>
      <c r="C35" s="150" t="s">
        <v>37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</row>
    <row r="36" spans="1:17" ht="12.75" customHeight="1">
      <c r="A36" s="148"/>
      <c r="B36" s="7" t="s">
        <v>15</v>
      </c>
      <c r="C36" s="150" t="s">
        <v>55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2"/>
    </row>
    <row r="37" spans="1:17" ht="12.75" customHeight="1">
      <c r="A37" s="148"/>
      <c r="B37" s="7" t="s">
        <v>23</v>
      </c>
      <c r="C37" s="102"/>
      <c r="D37" s="151" t="s">
        <v>56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70"/>
    </row>
    <row r="38" spans="1:17" ht="18" customHeight="1">
      <c r="A38" s="148"/>
      <c r="B38" s="69" t="s">
        <v>16</v>
      </c>
      <c r="C38" s="153" t="s">
        <v>60</v>
      </c>
      <c r="D38" s="154"/>
      <c r="E38" s="155" t="s">
        <v>58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7"/>
    </row>
    <row r="39" spans="1:17" ht="12.75" customHeight="1">
      <c r="A39" s="148"/>
      <c r="B39" s="87" t="s">
        <v>17</v>
      </c>
      <c r="C39" s="88"/>
      <c r="D39" s="29" t="s">
        <v>31</v>
      </c>
      <c r="E39" s="12">
        <v>2500</v>
      </c>
      <c r="F39" s="12">
        <f>F42</f>
        <v>500</v>
      </c>
      <c r="G39" s="13">
        <f>G42</f>
        <v>2000</v>
      </c>
      <c r="H39" s="12">
        <f>H42</f>
        <v>2500</v>
      </c>
      <c r="I39" s="12"/>
      <c r="J39" s="12">
        <f>J42</f>
        <v>500</v>
      </c>
      <c r="K39" s="12"/>
      <c r="L39" s="12"/>
      <c r="M39" s="12">
        <f>M42</f>
        <v>500</v>
      </c>
      <c r="N39" s="12">
        <f>Q39</f>
        <v>2000</v>
      </c>
      <c r="O39" s="12"/>
      <c r="P39" s="12"/>
      <c r="Q39" s="12">
        <v>2000</v>
      </c>
    </row>
    <row r="40" spans="1:17" ht="12.75" customHeight="1">
      <c r="A40" s="148"/>
      <c r="B40" s="42"/>
      <c r="C40" s="43"/>
      <c r="D40" s="66" t="s">
        <v>32</v>
      </c>
      <c r="E40" s="14"/>
      <c r="F40" s="14"/>
      <c r="G40" s="15"/>
      <c r="H40" s="14"/>
      <c r="I40" s="14"/>
      <c r="J40" s="14"/>
      <c r="K40" s="14"/>
      <c r="L40" s="14"/>
      <c r="M40" s="14"/>
      <c r="N40" s="44"/>
      <c r="O40" s="44"/>
      <c r="P40" s="44"/>
      <c r="Q40" s="44"/>
    </row>
    <row r="41" spans="1:17" ht="11.25" customHeight="1">
      <c r="A41" s="148"/>
      <c r="B41" s="45"/>
      <c r="C41" s="46"/>
      <c r="D41" s="73" t="s">
        <v>33</v>
      </c>
      <c r="E41" s="16"/>
      <c r="F41" s="16"/>
      <c r="G41" s="17"/>
      <c r="H41" s="16"/>
      <c r="I41" s="16"/>
      <c r="J41" s="16"/>
      <c r="K41" s="16"/>
      <c r="L41" s="16"/>
      <c r="M41" s="16"/>
      <c r="N41" s="47"/>
      <c r="O41" s="47"/>
      <c r="P41" s="47"/>
      <c r="Q41" s="47"/>
    </row>
    <row r="42" spans="1:17" ht="12.75" customHeight="1">
      <c r="A42" s="148"/>
      <c r="B42" s="40" t="s">
        <v>85</v>
      </c>
      <c r="C42" s="41"/>
      <c r="D42" s="34" t="s">
        <v>31</v>
      </c>
      <c r="E42" s="18">
        <f>F42+G42</f>
        <v>2500</v>
      </c>
      <c r="F42" s="18">
        <v>500</v>
      </c>
      <c r="G42" s="19">
        <f>Q42</f>
        <v>2000</v>
      </c>
      <c r="H42" s="18">
        <f>J42+Q42</f>
        <v>2500</v>
      </c>
      <c r="I42" s="18"/>
      <c r="J42" s="18">
        <f>M42</f>
        <v>500</v>
      </c>
      <c r="K42" s="18"/>
      <c r="L42" s="18"/>
      <c r="M42" s="18">
        <v>500</v>
      </c>
      <c r="N42" s="18">
        <f>Q42</f>
        <v>2000</v>
      </c>
      <c r="O42" s="18"/>
      <c r="P42" s="18"/>
      <c r="Q42" s="18">
        <v>2000</v>
      </c>
    </row>
    <row r="43" spans="1:17" ht="9.75" customHeight="1">
      <c r="A43" s="148"/>
      <c r="B43" s="42"/>
      <c r="C43" s="43"/>
      <c r="D43" s="31" t="s">
        <v>32</v>
      </c>
      <c r="E43" s="20"/>
      <c r="F43" s="20"/>
      <c r="G43" s="21"/>
      <c r="H43" s="20"/>
      <c r="I43" s="20"/>
      <c r="J43" s="20"/>
      <c r="K43" s="48"/>
      <c r="L43" s="48"/>
      <c r="M43" s="20"/>
      <c r="N43" s="48"/>
      <c r="O43" s="48"/>
      <c r="P43" s="48"/>
      <c r="Q43" s="48"/>
    </row>
    <row r="44" spans="1:17" ht="11.25" customHeight="1">
      <c r="A44" s="149"/>
      <c r="B44" s="45"/>
      <c r="C44" s="46"/>
      <c r="D44" s="33" t="s">
        <v>33</v>
      </c>
      <c r="E44" s="22"/>
      <c r="F44" s="22"/>
      <c r="G44" s="23"/>
      <c r="H44" s="22"/>
      <c r="I44" s="49"/>
      <c r="J44" s="22"/>
      <c r="K44" s="50"/>
      <c r="L44" s="50"/>
      <c r="M44" s="22"/>
      <c r="N44" s="49"/>
      <c r="O44" s="50"/>
      <c r="P44" s="50"/>
      <c r="Q44" s="49"/>
    </row>
    <row r="45" spans="1:17" ht="8.25" customHeight="1">
      <c r="A45" s="82"/>
      <c r="B45" s="83"/>
      <c r="C45" s="51"/>
      <c r="D45" s="51"/>
      <c r="E45" s="52"/>
      <c r="F45" s="10"/>
      <c r="G45" s="10"/>
      <c r="H45" s="10"/>
      <c r="I45" s="10"/>
      <c r="J45" s="10"/>
      <c r="K45" s="11"/>
      <c r="L45" s="11"/>
      <c r="M45" s="10"/>
      <c r="N45" s="10"/>
      <c r="O45" s="11"/>
      <c r="P45" s="11"/>
      <c r="Q45" s="10"/>
    </row>
    <row r="46" spans="1:17" ht="12.75" customHeight="1">
      <c r="A46" s="158" t="s">
        <v>59</v>
      </c>
      <c r="B46" s="67" t="s">
        <v>21</v>
      </c>
      <c r="C46" s="150" t="s">
        <v>37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2"/>
    </row>
    <row r="47" spans="1:17" ht="12.75" customHeight="1">
      <c r="A47" s="148"/>
      <c r="B47" s="7" t="s">
        <v>15</v>
      </c>
      <c r="C47" s="150" t="s">
        <v>55</v>
      </c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2"/>
    </row>
    <row r="48" spans="1:17" ht="11.25" customHeight="1">
      <c r="A48" s="148"/>
      <c r="B48" s="7" t="s">
        <v>23</v>
      </c>
      <c r="C48" s="102"/>
      <c r="D48" s="151" t="s">
        <v>56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70"/>
    </row>
    <row r="49" spans="1:17" ht="18" customHeight="1">
      <c r="A49" s="148"/>
      <c r="B49" s="69" t="s">
        <v>16</v>
      </c>
      <c r="C49" s="153" t="s">
        <v>61</v>
      </c>
      <c r="D49" s="154"/>
      <c r="E49" s="155" t="s">
        <v>58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7"/>
    </row>
    <row r="50" spans="1:17" ht="12.75" customHeight="1">
      <c r="A50" s="148"/>
      <c r="B50" s="87" t="s">
        <v>17</v>
      </c>
      <c r="C50" s="88"/>
      <c r="D50" s="29" t="s">
        <v>31</v>
      </c>
      <c r="E50" s="12">
        <f>E54</f>
        <v>280000</v>
      </c>
      <c r="F50" s="12">
        <f>F54</f>
        <v>56000</v>
      </c>
      <c r="G50" s="12">
        <f>G54</f>
        <v>224000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2.75" customHeight="1">
      <c r="A51" s="148"/>
      <c r="B51" s="101" t="s">
        <v>85</v>
      </c>
      <c r="C51" s="35"/>
      <c r="D51" s="35"/>
      <c r="E51" s="60"/>
      <c r="F51" s="60"/>
      <c r="G51" s="106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ht="12" customHeight="1">
      <c r="A52" s="148"/>
      <c r="B52" s="78">
        <v>2019</v>
      </c>
      <c r="C52" s="46"/>
      <c r="D52" s="35"/>
      <c r="E52" s="57"/>
      <c r="F52" s="57"/>
      <c r="G52" s="58"/>
      <c r="H52" s="68"/>
      <c r="I52" s="57"/>
      <c r="J52" s="68"/>
      <c r="K52" s="59"/>
      <c r="L52" s="59"/>
      <c r="M52" s="68"/>
      <c r="N52" s="57"/>
      <c r="O52" s="59"/>
      <c r="P52" s="59"/>
      <c r="Q52" s="57"/>
    </row>
    <row r="53" spans="1:17" ht="11.25" customHeight="1">
      <c r="A53" s="148"/>
      <c r="B53" s="78">
        <v>2020</v>
      </c>
      <c r="C53" s="46"/>
      <c r="D53" s="35"/>
      <c r="E53" s="57"/>
      <c r="F53" s="57"/>
      <c r="G53" s="58"/>
      <c r="H53" s="68"/>
      <c r="I53" s="57"/>
      <c r="J53" s="68"/>
      <c r="K53" s="59"/>
      <c r="L53" s="59"/>
      <c r="M53" s="68"/>
      <c r="N53" s="57"/>
      <c r="O53" s="59"/>
      <c r="P53" s="59"/>
      <c r="Q53" s="57"/>
    </row>
    <row r="54" spans="1:17" ht="10.5" customHeight="1">
      <c r="A54" s="149"/>
      <c r="B54" s="77">
        <v>2021</v>
      </c>
      <c r="C54" s="35"/>
      <c r="D54" s="35"/>
      <c r="E54" s="60">
        <f>F54+G54</f>
        <v>280000</v>
      </c>
      <c r="F54" s="57">
        <v>56000</v>
      </c>
      <c r="G54" s="58">
        <v>224000</v>
      </c>
      <c r="H54" s="57"/>
      <c r="I54" s="57"/>
      <c r="J54" s="57"/>
      <c r="K54" s="59"/>
      <c r="L54" s="59"/>
      <c r="M54" s="57"/>
      <c r="N54" s="57"/>
      <c r="O54" s="59"/>
      <c r="P54" s="59"/>
      <c r="Q54" s="57"/>
    </row>
    <row r="55" spans="1:17" ht="7.5" customHeight="1">
      <c r="A55" s="82"/>
      <c r="B55" s="83"/>
      <c r="C55" s="51"/>
      <c r="D55" s="51"/>
      <c r="E55" s="52"/>
      <c r="F55" s="10"/>
      <c r="G55" s="10"/>
      <c r="H55" s="10"/>
      <c r="I55" s="10"/>
      <c r="J55" s="10"/>
      <c r="K55" s="11"/>
      <c r="L55" s="11"/>
      <c r="M55" s="10"/>
      <c r="N55" s="10"/>
      <c r="O55" s="11"/>
      <c r="P55" s="11"/>
      <c r="Q55" s="10"/>
    </row>
    <row r="56" spans="1:17" ht="12.75" customHeight="1">
      <c r="A56" s="158" t="s">
        <v>62</v>
      </c>
      <c r="B56" s="67" t="s">
        <v>21</v>
      </c>
      <c r="C56" s="150" t="s">
        <v>37</v>
      </c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2"/>
    </row>
    <row r="57" spans="1:17" ht="12.75" customHeight="1">
      <c r="A57" s="148"/>
      <c r="B57" s="7" t="s">
        <v>15</v>
      </c>
      <c r="C57" s="150" t="s">
        <v>55</v>
      </c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</row>
    <row r="58" spans="1:17" ht="10.5" customHeight="1">
      <c r="A58" s="148"/>
      <c r="B58" s="7" t="s">
        <v>23</v>
      </c>
      <c r="C58" s="102"/>
      <c r="D58" s="151" t="s">
        <v>56</v>
      </c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70"/>
    </row>
    <row r="59" spans="1:17" ht="18.75" customHeight="1">
      <c r="A59" s="148"/>
      <c r="B59" s="69" t="s">
        <v>16</v>
      </c>
      <c r="C59" s="153" t="s">
        <v>63</v>
      </c>
      <c r="D59" s="154"/>
      <c r="E59" s="155" t="s">
        <v>58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7"/>
    </row>
    <row r="60" spans="1:17" ht="12.75" customHeight="1">
      <c r="A60" s="148"/>
      <c r="B60" s="87" t="s">
        <v>17</v>
      </c>
      <c r="C60" s="88"/>
      <c r="D60" s="29" t="s">
        <v>31</v>
      </c>
      <c r="E60" s="12">
        <f>E64</f>
        <v>600000</v>
      </c>
      <c r="F60" s="12">
        <f>F64</f>
        <v>120000</v>
      </c>
      <c r="G60" s="12">
        <f>G64</f>
        <v>480000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0.5" customHeight="1">
      <c r="A61" s="148"/>
      <c r="B61" s="101" t="s">
        <v>86</v>
      </c>
      <c r="C61" s="35"/>
      <c r="D61" s="35"/>
      <c r="E61" s="60"/>
      <c r="F61" s="60"/>
      <c r="G61" s="106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9" ht="12.75" customHeight="1">
      <c r="A62" s="148"/>
      <c r="B62" s="78">
        <v>2019</v>
      </c>
      <c r="C62" s="46"/>
      <c r="D62" s="35"/>
      <c r="E62" s="57"/>
      <c r="F62" s="57"/>
      <c r="G62" s="58"/>
      <c r="H62" s="68"/>
      <c r="I62" s="57"/>
      <c r="J62" s="68"/>
      <c r="K62" s="59"/>
      <c r="L62" s="59"/>
      <c r="M62" s="68"/>
      <c r="N62" s="57"/>
      <c r="O62" s="59"/>
      <c r="P62" s="59"/>
      <c r="Q62" s="57"/>
      <c r="R62" s="11"/>
      <c r="S62" s="10"/>
    </row>
    <row r="63" spans="1:19" ht="12.75" customHeight="1">
      <c r="A63" s="148"/>
      <c r="B63" s="78">
        <v>2020</v>
      </c>
      <c r="C63" s="46"/>
      <c r="D63" s="35"/>
      <c r="E63" s="57"/>
      <c r="F63" s="57"/>
      <c r="G63" s="58"/>
      <c r="H63" s="68"/>
      <c r="I63" s="57"/>
      <c r="J63" s="68"/>
      <c r="K63" s="59"/>
      <c r="L63" s="59"/>
      <c r="M63" s="68"/>
      <c r="N63" s="57"/>
      <c r="O63" s="59"/>
      <c r="P63" s="59"/>
      <c r="Q63" s="57"/>
      <c r="R63" s="11"/>
      <c r="S63" s="10"/>
    </row>
    <row r="64" spans="1:19" ht="11.25" customHeight="1">
      <c r="A64" s="149"/>
      <c r="B64" s="77">
        <v>2021</v>
      </c>
      <c r="C64" s="35"/>
      <c r="D64" s="35"/>
      <c r="E64" s="60">
        <f>F64+G64</f>
        <v>600000</v>
      </c>
      <c r="F64" s="57">
        <v>120000</v>
      </c>
      <c r="G64" s="58">
        <v>480000</v>
      </c>
      <c r="H64" s="57"/>
      <c r="I64" s="57"/>
      <c r="J64" s="57"/>
      <c r="K64" s="59"/>
      <c r="L64" s="59"/>
      <c r="M64" s="57"/>
      <c r="N64" s="57"/>
      <c r="O64" s="59"/>
      <c r="P64" s="59"/>
      <c r="Q64" s="57"/>
      <c r="R64" s="11"/>
      <c r="S64" s="10"/>
    </row>
    <row r="65" spans="1:17" ht="15.75" customHeight="1">
      <c r="A65" s="175" t="s">
        <v>35</v>
      </c>
      <c r="B65" s="177" t="s">
        <v>50</v>
      </c>
      <c r="C65" s="178"/>
      <c r="D65" s="81" t="s">
        <v>31</v>
      </c>
      <c r="E65" s="89">
        <f>E72+E86+E98+E109+E121+E130+E140+E158+E171+E190+E202+E217+E230+E241+E254</f>
        <v>2865671</v>
      </c>
      <c r="F65" s="89">
        <f aca="true" t="shared" si="1" ref="F65:Q65">F72+F86+F98+F109+F121+F130+F140+F158+F171+F190+F202+F217+F230+F241+F254</f>
        <v>224376</v>
      </c>
      <c r="G65" s="89">
        <f t="shared" si="1"/>
        <v>2641295</v>
      </c>
      <c r="H65" s="89">
        <f t="shared" si="1"/>
        <v>1043351</v>
      </c>
      <c r="I65" s="89">
        <f t="shared" si="1"/>
        <v>11532</v>
      </c>
      <c r="J65" s="89">
        <f t="shared" si="1"/>
        <v>5023</v>
      </c>
      <c r="K65" s="89"/>
      <c r="L65" s="89">
        <f t="shared" si="1"/>
        <v>11532</v>
      </c>
      <c r="M65" s="89">
        <f t="shared" si="1"/>
        <v>5023</v>
      </c>
      <c r="N65" s="89">
        <f t="shared" si="1"/>
        <v>1026796</v>
      </c>
      <c r="O65" s="89"/>
      <c r="P65" s="89"/>
      <c r="Q65" s="89">
        <f t="shared" si="1"/>
        <v>1026796</v>
      </c>
    </row>
    <row r="66" spans="1:20" ht="15" customHeight="1">
      <c r="A66" s="148"/>
      <c r="B66" s="179"/>
      <c r="C66" s="180"/>
      <c r="D66" s="76" t="s">
        <v>32</v>
      </c>
      <c r="E66" s="121">
        <f>E73+E87+E99+E110+E122+E131+E141+E159+E172+E191+E203+E218+E231+E242+E255</f>
        <v>686485.37</v>
      </c>
      <c r="F66" s="121">
        <f aca="true" t="shared" si="2" ref="F66:Q66">F73+F87+F99+F110+F122+F131+F141+F159+F172+F191+F203+F218+F231+F242+F255</f>
        <v>13701.53</v>
      </c>
      <c r="G66" s="121">
        <f t="shared" si="2"/>
        <v>672783.8400000001</v>
      </c>
      <c r="H66" s="121">
        <f t="shared" si="2"/>
        <v>686485.37</v>
      </c>
      <c r="I66" s="121">
        <f t="shared" si="2"/>
        <v>10839.84</v>
      </c>
      <c r="J66" s="121">
        <f t="shared" si="2"/>
        <v>2861.69</v>
      </c>
      <c r="K66" s="121"/>
      <c r="L66" s="121">
        <f t="shared" si="2"/>
        <v>9458</v>
      </c>
      <c r="M66" s="121">
        <f t="shared" si="2"/>
        <v>4243.53</v>
      </c>
      <c r="N66" s="121">
        <f t="shared" si="2"/>
        <v>672783.8400000001</v>
      </c>
      <c r="O66" s="121"/>
      <c r="P66" s="121"/>
      <c r="Q66" s="121">
        <f t="shared" si="2"/>
        <v>672783.8400000001</v>
      </c>
      <c r="T66" s="122"/>
    </row>
    <row r="67" spans="1:20" ht="13.5" customHeight="1">
      <c r="A67" s="149"/>
      <c r="B67" s="181"/>
      <c r="C67" s="182"/>
      <c r="D67" s="39" t="s">
        <v>33</v>
      </c>
      <c r="E67" s="90">
        <f>E66*100/E65</f>
        <v>23.955484422322034</v>
      </c>
      <c r="F67" s="90">
        <f aca="true" t="shared" si="3" ref="F67:Q67">F66*100/F65</f>
        <v>6.106504260705245</v>
      </c>
      <c r="G67" s="90">
        <f t="shared" si="3"/>
        <v>25.471741702460353</v>
      </c>
      <c r="H67" s="90">
        <f t="shared" si="3"/>
        <v>65.79620568725194</v>
      </c>
      <c r="I67" s="90">
        <f t="shared" si="3"/>
        <v>93.99791883454735</v>
      </c>
      <c r="J67" s="90">
        <f t="shared" si="3"/>
        <v>56.97173004180768</v>
      </c>
      <c r="K67" s="90"/>
      <c r="L67" s="90">
        <f t="shared" si="3"/>
        <v>82.01526187998613</v>
      </c>
      <c r="M67" s="90">
        <f t="shared" si="3"/>
        <v>84.48198287875772</v>
      </c>
      <c r="N67" s="90">
        <f t="shared" si="3"/>
        <v>65.52263935582143</v>
      </c>
      <c r="O67" s="90"/>
      <c r="P67" s="90"/>
      <c r="Q67" s="90">
        <f t="shared" si="3"/>
        <v>65.52263935582143</v>
      </c>
      <c r="T67" s="122"/>
    </row>
    <row r="68" spans="1:17" ht="13.5" customHeight="1">
      <c r="A68" s="158" t="s">
        <v>20</v>
      </c>
      <c r="B68" s="67" t="s">
        <v>21</v>
      </c>
      <c r="C68" s="150" t="s">
        <v>37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2"/>
    </row>
    <row r="69" spans="1:17" ht="13.5" customHeight="1">
      <c r="A69" s="148"/>
      <c r="B69" s="7" t="s">
        <v>15</v>
      </c>
      <c r="C69" s="150" t="s">
        <v>55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2"/>
    </row>
    <row r="70" spans="1:17" ht="13.5" customHeight="1">
      <c r="A70" s="148"/>
      <c r="B70" s="7" t="s">
        <v>23</v>
      </c>
      <c r="C70" s="102"/>
      <c r="D70" s="151" t="s">
        <v>56</v>
      </c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70"/>
    </row>
    <row r="71" spans="1:17" ht="19.5" customHeight="1">
      <c r="A71" s="148"/>
      <c r="B71" s="69" t="s">
        <v>16</v>
      </c>
      <c r="C71" s="153" t="s">
        <v>87</v>
      </c>
      <c r="D71" s="154"/>
      <c r="E71" s="155" t="s">
        <v>58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7"/>
    </row>
    <row r="72" spans="1:17" ht="13.5" customHeight="1">
      <c r="A72" s="148"/>
      <c r="B72" s="87" t="s">
        <v>17</v>
      </c>
      <c r="C72" s="88"/>
      <c r="D72" s="29" t="s">
        <v>31</v>
      </c>
      <c r="E72" s="12">
        <v>35660</v>
      </c>
      <c r="F72" s="12">
        <f>F75+F78+F79+F80</f>
        <v>7132</v>
      </c>
      <c r="G72" s="13">
        <f>G75+G78+G79+G80</f>
        <v>28528</v>
      </c>
      <c r="H72" s="12">
        <f>H75</f>
        <v>8915</v>
      </c>
      <c r="I72" s="12"/>
      <c r="J72" s="12">
        <f>J75</f>
        <v>1783</v>
      </c>
      <c r="K72" s="12"/>
      <c r="L72" s="12"/>
      <c r="M72" s="12">
        <f>M75</f>
        <v>1783</v>
      </c>
      <c r="N72" s="12">
        <f>Q72</f>
        <v>7132</v>
      </c>
      <c r="O72" s="12"/>
      <c r="P72" s="12"/>
      <c r="Q72" s="12">
        <f>Q75</f>
        <v>7132</v>
      </c>
    </row>
    <row r="73" spans="1:17" ht="13.5" customHeight="1">
      <c r="A73" s="148"/>
      <c r="B73" s="42"/>
      <c r="C73" s="43"/>
      <c r="D73" s="66" t="s">
        <v>32</v>
      </c>
      <c r="E73" s="14">
        <f>E76</f>
        <v>8908.39</v>
      </c>
      <c r="F73" s="14">
        <f>F76</f>
        <v>1781.69</v>
      </c>
      <c r="G73" s="14">
        <f>G76</f>
        <v>7126.7</v>
      </c>
      <c r="H73" s="14">
        <f>J73+N73</f>
        <v>8908.39</v>
      </c>
      <c r="I73" s="14"/>
      <c r="J73" s="14">
        <f>J76</f>
        <v>1781.69</v>
      </c>
      <c r="K73" s="14"/>
      <c r="L73" s="14"/>
      <c r="M73" s="14">
        <f>M76</f>
        <v>1781.69</v>
      </c>
      <c r="N73" s="14">
        <f>N76</f>
        <v>7126.7</v>
      </c>
      <c r="O73" s="14"/>
      <c r="P73" s="14"/>
      <c r="Q73" s="14">
        <f>Q76</f>
        <v>7126.7</v>
      </c>
    </row>
    <row r="74" spans="1:17" ht="13.5" customHeight="1">
      <c r="A74" s="148"/>
      <c r="B74" s="45"/>
      <c r="C74" s="46"/>
      <c r="D74" s="73" t="s">
        <v>33</v>
      </c>
      <c r="E74" s="16">
        <f>E73*100/E72</f>
        <v>24.98146382501402</v>
      </c>
      <c r="F74" s="16">
        <f>F73*100/F72</f>
        <v>24.981632080762758</v>
      </c>
      <c r="G74" s="16">
        <f>G73*100/G72</f>
        <v>24.981421761076838</v>
      </c>
      <c r="H74" s="16">
        <f>H73*100/H72</f>
        <v>99.92585530005609</v>
      </c>
      <c r="I74" s="16"/>
      <c r="J74" s="16">
        <f>J73*100/J72</f>
        <v>99.92652832305103</v>
      </c>
      <c r="K74" s="16"/>
      <c r="L74" s="16"/>
      <c r="M74" s="16">
        <f>M73*100/M72</f>
        <v>99.92652832305103</v>
      </c>
      <c r="N74" s="16">
        <f>N73*100/N72</f>
        <v>99.92568704430735</v>
      </c>
      <c r="O74" s="16"/>
      <c r="P74" s="16"/>
      <c r="Q74" s="16">
        <f>Q73*100/Q72</f>
        <v>99.92568704430735</v>
      </c>
    </row>
    <row r="75" spans="1:17" ht="13.5" customHeight="1">
      <c r="A75" s="148"/>
      <c r="B75" s="40" t="s">
        <v>85</v>
      </c>
      <c r="C75" s="41"/>
      <c r="D75" s="34" t="s">
        <v>31</v>
      </c>
      <c r="E75" s="18">
        <f>F75+G75</f>
        <v>8915</v>
      </c>
      <c r="F75" s="18">
        <f>J75</f>
        <v>1783</v>
      </c>
      <c r="G75" s="19">
        <f>Q75</f>
        <v>7132</v>
      </c>
      <c r="H75" s="18">
        <f>J75+Q75</f>
        <v>8915</v>
      </c>
      <c r="I75" s="18"/>
      <c r="J75" s="18">
        <f>M75</f>
        <v>1783</v>
      </c>
      <c r="K75" s="18"/>
      <c r="L75" s="18"/>
      <c r="M75" s="18">
        <v>1783</v>
      </c>
      <c r="N75" s="18">
        <f>Q75</f>
        <v>7132</v>
      </c>
      <c r="O75" s="18"/>
      <c r="P75" s="18"/>
      <c r="Q75" s="18">
        <v>7132</v>
      </c>
    </row>
    <row r="76" spans="1:17" ht="13.5" customHeight="1">
      <c r="A76" s="148"/>
      <c r="B76" s="42"/>
      <c r="C76" s="43"/>
      <c r="D76" s="31" t="s">
        <v>32</v>
      </c>
      <c r="E76" s="20">
        <f>F76+G76</f>
        <v>8908.39</v>
      </c>
      <c r="F76" s="20">
        <f>J76</f>
        <v>1781.69</v>
      </c>
      <c r="G76" s="21">
        <f>Q76</f>
        <v>7126.7</v>
      </c>
      <c r="H76" s="20">
        <f>J76+N76</f>
        <v>8908.39</v>
      </c>
      <c r="I76" s="20"/>
      <c r="J76" s="20">
        <f>M76</f>
        <v>1781.69</v>
      </c>
      <c r="K76" s="20"/>
      <c r="L76" s="20"/>
      <c r="M76" s="20">
        <v>1781.69</v>
      </c>
      <c r="N76" s="20">
        <f>Q76</f>
        <v>7126.7</v>
      </c>
      <c r="O76" s="20"/>
      <c r="P76" s="20"/>
      <c r="Q76" s="20">
        <v>7126.7</v>
      </c>
    </row>
    <row r="77" spans="1:17" ht="13.5" customHeight="1">
      <c r="A77" s="148"/>
      <c r="B77" s="45"/>
      <c r="C77" s="46"/>
      <c r="D77" s="33" t="s">
        <v>33</v>
      </c>
      <c r="E77" s="22">
        <f>E76*100/E75</f>
        <v>99.92585530005609</v>
      </c>
      <c r="F77" s="22">
        <f aca="true" t="shared" si="4" ref="F77:N77">F76*100/F75</f>
        <v>99.92652832305103</v>
      </c>
      <c r="G77" s="22">
        <f t="shared" si="4"/>
        <v>99.92568704430735</v>
      </c>
      <c r="H77" s="22">
        <f t="shared" si="4"/>
        <v>99.92585530005609</v>
      </c>
      <c r="I77" s="22"/>
      <c r="J77" s="22">
        <f t="shared" si="4"/>
        <v>99.92652832305103</v>
      </c>
      <c r="K77" s="22"/>
      <c r="L77" s="22"/>
      <c r="M77" s="22">
        <f t="shared" si="4"/>
        <v>99.92652832305103</v>
      </c>
      <c r="N77" s="22">
        <f t="shared" si="4"/>
        <v>99.92568704430735</v>
      </c>
      <c r="O77" s="22"/>
      <c r="P77" s="22"/>
      <c r="Q77" s="22">
        <f>Q76*100/Q75</f>
        <v>99.92568704430735</v>
      </c>
    </row>
    <row r="78" spans="1:17" ht="13.5" customHeight="1">
      <c r="A78" s="148"/>
      <c r="B78" s="78">
        <v>2019</v>
      </c>
      <c r="C78" s="46"/>
      <c r="D78" s="35"/>
      <c r="E78" s="57">
        <f>F78+G78</f>
        <v>8915</v>
      </c>
      <c r="F78" s="57">
        <v>1783</v>
      </c>
      <c r="G78" s="58">
        <v>7132</v>
      </c>
      <c r="H78" s="68"/>
      <c r="I78" s="57"/>
      <c r="J78" s="68"/>
      <c r="K78" s="59"/>
      <c r="L78" s="59"/>
      <c r="M78" s="68"/>
      <c r="N78" s="57"/>
      <c r="O78" s="59"/>
      <c r="P78" s="59"/>
      <c r="Q78" s="57"/>
    </row>
    <row r="79" spans="1:17" ht="13.5" customHeight="1">
      <c r="A79" s="148"/>
      <c r="B79" s="78">
        <v>2020</v>
      </c>
      <c r="C79" s="46"/>
      <c r="D79" s="35"/>
      <c r="E79" s="57">
        <f>F79+G79</f>
        <v>8915</v>
      </c>
      <c r="F79" s="57">
        <v>1783</v>
      </c>
      <c r="G79" s="58">
        <v>7132</v>
      </c>
      <c r="H79" s="68"/>
      <c r="I79" s="57"/>
      <c r="J79" s="68"/>
      <c r="K79" s="59"/>
      <c r="L79" s="59"/>
      <c r="M79" s="68"/>
      <c r="N79" s="57"/>
      <c r="O79" s="59"/>
      <c r="P79" s="59"/>
      <c r="Q79" s="57"/>
    </row>
    <row r="80" spans="1:17" ht="13.5" customHeight="1">
      <c r="A80" s="149"/>
      <c r="B80" s="77">
        <v>2021</v>
      </c>
      <c r="C80" s="35"/>
      <c r="D80" s="35"/>
      <c r="E80" s="57">
        <f>F80+G80</f>
        <v>8915</v>
      </c>
      <c r="F80" s="57">
        <v>1783</v>
      </c>
      <c r="G80" s="58">
        <v>7132</v>
      </c>
      <c r="H80" s="57"/>
      <c r="I80" s="57"/>
      <c r="J80" s="57"/>
      <c r="K80" s="59"/>
      <c r="L80" s="59"/>
      <c r="M80" s="57"/>
      <c r="N80" s="57"/>
      <c r="O80" s="59"/>
      <c r="P80" s="59"/>
      <c r="Q80" s="57"/>
    </row>
    <row r="81" spans="1:17" ht="8.25" customHeight="1">
      <c r="A81" s="109"/>
      <c r="B81" s="109"/>
      <c r="C81" s="108"/>
      <c r="D81" s="103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5"/>
    </row>
    <row r="82" spans="1:17" ht="14.25" customHeight="1">
      <c r="A82" s="158" t="s">
        <v>30</v>
      </c>
      <c r="B82" s="67" t="s">
        <v>21</v>
      </c>
      <c r="C82" s="150" t="s">
        <v>41</v>
      </c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2"/>
    </row>
    <row r="83" spans="1:17" ht="12" customHeight="1">
      <c r="A83" s="148"/>
      <c r="B83" s="65" t="s">
        <v>15</v>
      </c>
      <c r="C83" s="150" t="s">
        <v>42</v>
      </c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2"/>
    </row>
    <row r="84" spans="1:17" ht="12.75" customHeight="1">
      <c r="A84" s="148"/>
      <c r="B84" s="65" t="s">
        <v>36</v>
      </c>
      <c r="C84" s="150" t="s">
        <v>43</v>
      </c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5"/>
    </row>
    <row r="85" spans="1:17" ht="20.25" customHeight="1">
      <c r="A85" s="148"/>
      <c r="B85" s="72" t="s">
        <v>16</v>
      </c>
      <c r="C85" s="153" t="s">
        <v>28</v>
      </c>
      <c r="D85" s="154"/>
      <c r="E85" s="155" t="s">
        <v>44</v>
      </c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7"/>
    </row>
    <row r="86" spans="1:17" ht="12.75" customHeight="1">
      <c r="A86" s="148"/>
      <c r="B86" s="87" t="s">
        <v>17</v>
      </c>
      <c r="C86" s="88"/>
      <c r="D86" s="29" t="s">
        <v>31</v>
      </c>
      <c r="E86" s="12">
        <v>60000</v>
      </c>
      <c r="F86" s="12">
        <v>14100</v>
      </c>
      <c r="G86" s="13">
        <v>45900</v>
      </c>
      <c r="H86" s="12">
        <f aca="true" t="shared" si="5" ref="H86:J87">H89</f>
        <v>12000</v>
      </c>
      <c r="I86" s="12">
        <f t="shared" si="5"/>
        <v>1620</v>
      </c>
      <c r="J86" s="12">
        <f t="shared" si="5"/>
        <v>1200</v>
      </c>
      <c r="K86" s="12"/>
      <c r="L86" s="12">
        <v>1620</v>
      </c>
      <c r="M86" s="12">
        <v>1200</v>
      </c>
      <c r="N86" s="12">
        <v>9180</v>
      </c>
      <c r="O86" s="12"/>
      <c r="P86" s="12"/>
      <c r="Q86" s="12">
        <f>Q89</f>
        <v>9180</v>
      </c>
    </row>
    <row r="87" spans="1:17" ht="12.75" customHeight="1">
      <c r="A87" s="148"/>
      <c r="B87" s="42"/>
      <c r="C87" s="43"/>
      <c r="D87" s="66" t="s">
        <v>32</v>
      </c>
      <c r="E87" s="53">
        <f>E90</f>
        <v>10799.91</v>
      </c>
      <c r="F87" s="53">
        <f>F90</f>
        <v>2538</v>
      </c>
      <c r="G87" s="53">
        <f>G90</f>
        <v>8261.91</v>
      </c>
      <c r="H87" s="53">
        <f>H90</f>
        <v>10799.91</v>
      </c>
      <c r="I87" s="53">
        <f t="shared" si="5"/>
        <v>1458</v>
      </c>
      <c r="J87" s="53">
        <f>M87</f>
        <v>1080</v>
      </c>
      <c r="K87" s="53"/>
      <c r="L87" s="53">
        <f>L90</f>
        <v>1458</v>
      </c>
      <c r="M87" s="53">
        <f>M90</f>
        <v>1080</v>
      </c>
      <c r="N87" s="53">
        <f>N90</f>
        <v>8261.91</v>
      </c>
      <c r="O87" s="53"/>
      <c r="P87" s="53"/>
      <c r="Q87" s="53">
        <f>Q90</f>
        <v>8261.91</v>
      </c>
    </row>
    <row r="88" spans="1:17" ht="12.75" customHeight="1">
      <c r="A88" s="148"/>
      <c r="B88" s="45"/>
      <c r="C88" s="46"/>
      <c r="D88" s="73" t="s">
        <v>33</v>
      </c>
      <c r="E88" s="54">
        <f>E87*100/E86</f>
        <v>17.99985</v>
      </c>
      <c r="F88" s="54">
        <f>F87*100/F86</f>
        <v>18</v>
      </c>
      <c r="G88" s="54">
        <f>G87*100/G86</f>
        <v>17.999803921568628</v>
      </c>
      <c r="H88" s="54">
        <f>H87*100/H86</f>
        <v>89.99925</v>
      </c>
      <c r="I88" s="54">
        <f>I87*100/I86</f>
        <v>90</v>
      </c>
      <c r="J88" s="55"/>
      <c r="K88" s="55"/>
      <c r="L88" s="54"/>
      <c r="M88" s="55"/>
      <c r="N88" s="54"/>
      <c r="O88" s="55"/>
      <c r="P88" s="55"/>
      <c r="Q88" s="54"/>
    </row>
    <row r="89" spans="1:17" ht="12.75" customHeight="1">
      <c r="A89" s="148"/>
      <c r="B89" s="40" t="s">
        <v>86</v>
      </c>
      <c r="C89" s="41"/>
      <c r="D89" s="34" t="s">
        <v>31</v>
      </c>
      <c r="E89" s="18">
        <v>12000</v>
      </c>
      <c r="F89" s="18">
        <v>2820</v>
      </c>
      <c r="G89" s="19">
        <v>9180</v>
      </c>
      <c r="H89" s="18">
        <v>12000</v>
      </c>
      <c r="I89" s="18">
        <v>1620</v>
      </c>
      <c r="J89" s="18">
        <v>1200</v>
      </c>
      <c r="K89" s="18"/>
      <c r="L89" s="18">
        <v>1620</v>
      </c>
      <c r="M89" s="18">
        <v>1200</v>
      </c>
      <c r="N89" s="18">
        <v>9180</v>
      </c>
      <c r="O89" s="18"/>
      <c r="P89" s="18"/>
      <c r="Q89" s="18">
        <v>9180</v>
      </c>
    </row>
    <row r="90" spans="1:17" ht="12.75" customHeight="1">
      <c r="A90" s="148"/>
      <c r="B90" s="42"/>
      <c r="C90" s="43"/>
      <c r="D90" s="31" t="s">
        <v>32</v>
      </c>
      <c r="E90" s="20">
        <f>F90+G90</f>
        <v>10799.91</v>
      </c>
      <c r="F90" s="20">
        <f>I90+J90</f>
        <v>2538</v>
      </c>
      <c r="G90" s="21">
        <f>N90</f>
        <v>8261.91</v>
      </c>
      <c r="H90" s="20">
        <f>I90+J90+N90</f>
        <v>10799.91</v>
      </c>
      <c r="I90" s="20">
        <f>L90</f>
        <v>1458</v>
      </c>
      <c r="J90" s="20">
        <f>M90</f>
        <v>1080</v>
      </c>
      <c r="K90" s="20"/>
      <c r="L90" s="20">
        <v>1458</v>
      </c>
      <c r="M90" s="20">
        <v>1080</v>
      </c>
      <c r="N90" s="20">
        <f>Q90</f>
        <v>8261.91</v>
      </c>
      <c r="O90" s="20"/>
      <c r="P90" s="20"/>
      <c r="Q90" s="20">
        <v>8261.91</v>
      </c>
    </row>
    <row r="91" spans="1:17" ht="12.75" customHeight="1">
      <c r="A91" s="148"/>
      <c r="B91" s="45"/>
      <c r="C91" s="46"/>
      <c r="D91" s="33" t="s">
        <v>33</v>
      </c>
      <c r="E91" s="22">
        <f aca="true" t="shared" si="6" ref="E91:J91">E90*100/E89</f>
        <v>89.99925</v>
      </c>
      <c r="F91" s="22">
        <f t="shared" si="6"/>
        <v>90</v>
      </c>
      <c r="G91" s="22">
        <f t="shared" si="6"/>
        <v>89.99901960784314</v>
      </c>
      <c r="H91" s="22">
        <f t="shared" si="6"/>
        <v>89.99925</v>
      </c>
      <c r="I91" s="22">
        <f t="shared" si="6"/>
        <v>90</v>
      </c>
      <c r="J91" s="22">
        <f t="shared" si="6"/>
        <v>90</v>
      </c>
      <c r="K91" s="22"/>
      <c r="L91" s="22">
        <f>L90*100/L89</f>
        <v>90</v>
      </c>
      <c r="M91" s="22">
        <f>M90*100/M89</f>
        <v>90</v>
      </c>
      <c r="N91" s="22">
        <f>N90*100/N89</f>
        <v>89.99901960784314</v>
      </c>
      <c r="O91" s="22"/>
      <c r="P91" s="22"/>
      <c r="Q91" s="22">
        <f>Q90*100/Q89</f>
        <v>89.99901960784314</v>
      </c>
    </row>
    <row r="92" spans="1:17" ht="12.75" customHeight="1">
      <c r="A92" s="149"/>
      <c r="B92" s="77">
        <v>2019</v>
      </c>
      <c r="C92" s="46"/>
      <c r="D92" s="35" t="s">
        <v>31</v>
      </c>
      <c r="E92" s="57">
        <v>12000</v>
      </c>
      <c r="F92" s="68">
        <v>2820</v>
      </c>
      <c r="G92" s="68">
        <v>9180</v>
      </c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1:17" ht="3" customHeight="1">
      <c r="A93" s="9"/>
      <c r="B93" s="26"/>
      <c r="C93" s="25"/>
      <c r="D93" s="25"/>
      <c r="E93" s="10"/>
      <c r="F93" s="10"/>
      <c r="G93" s="10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ht="17.25" customHeight="1">
      <c r="A94" s="147" t="s">
        <v>103</v>
      </c>
      <c r="B94" s="7" t="s">
        <v>21</v>
      </c>
      <c r="C94" s="150" t="s">
        <v>64</v>
      </c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2"/>
    </row>
    <row r="95" spans="1:17" ht="12" customHeight="1">
      <c r="A95" s="148"/>
      <c r="B95" s="7" t="s">
        <v>1</v>
      </c>
      <c r="C95" s="150" t="s">
        <v>65</v>
      </c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2"/>
    </row>
    <row r="96" spans="1:17" ht="2.25" customHeight="1" hidden="1">
      <c r="A96" s="148"/>
      <c r="B96" s="7"/>
      <c r="C96" s="124"/>
      <c r="D96" s="151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70"/>
    </row>
    <row r="97" spans="1:20" ht="22.5" customHeight="1">
      <c r="A97" s="148"/>
      <c r="B97" s="69" t="s">
        <v>16</v>
      </c>
      <c r="C97" s="153" t="s">
        <v>66</v>
      </c>
      <c r="D97" s="154"/>
      <c r="E97" s="155" t="s">
        <v>67</v>
      </c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7"/>
      <c r="T97" s="122"/>
    </row>
    <row r="98" spans="1:17" ht="12.75" customHeight="1">
      <c r="A98" s="148"/>
      <c r="B98" s="87" t="s">
        <v>17</v>
      </c>
      <c r="C98" s="88"/>
      <c r="D98" s="29" t="s">
        <v>31</v>
      </c>
      <c r="E98" s="12">
        <v>256397</v>
      </c>
      <c r="F98" s="12"/>
      <c r="G98" s="12">
        <v>256397</v>
      </c>
      <c r="H98" s="12">
        <f>H101</f>
        <v>102629</v>
      </c>
      <c r="I98" s="12"/>
      <c r="J98" s="12"/>
      <c r="K98" s="12"/>
      <c r="L98" s="12"/>
      <c r="M98" s="12"/>
      <c r="N98" s="12">
        <f>N101</f>
        <v>102629</v>
      </c>
      <c r="O98" s="12"/>
      <c r="P98" s="12"/>
      <c r="Q98" s="12">
        <f>Q101</f>
        <v>102629</v>
      </c>
    </row>
    <row r="99" spans="1:17" ht="12.75" customHeight="1">
      <c r="A99" s="148"/>
      <c r="B99" s="42"/>
      <c r="C99" s="43"/>
      <c r="D99" s="66" t="s">
        <v>32</v>
      </c>
      <c r="E99" s="14">
        <f>E102</f>
        <v>100785.14</v>
      </c>
      <c r="F99" s="14"/>
      <c r="G99" s="14">
        <f>G102</f>
        <v>100785.14</v>
      </c>
      <c r="H99" s="14">
        <f>H102</f>
        <v>100785.14</v>
      </c>
      <c r="I99" s="14"/>
      <c r="J99" s="14"/>
      <c r="K99" s="14"/>
      <c r="L99" s="14"/>
      <c r="M99" s="14"/>
      <c r="N99" s="14">
        <f>N102</f>
        <v>100785.14</v>
      </c>
      <c r="O99" s="14"/>
      <c r="P99" s="14"/>
      <c r="Q99" s="14">
        <f>Q102</f>
        <v>100785.14</v>
      </c>
    </row>
    <row r="100" spans="1:17" ht="12.75" customHeight="1">
      <c r="A100" s="148"/>
      <c r="B100" s="45"/>
      <c r="C100" s="46"/>
      <c r="D100" s="73" t="s">
        <v>33</v>
      </c>
      <c r="E100" s="16">
        <f>E99*100/E98</f>
        <v>39.30823683584441</v>
      </c>
      <c r="F100" s="16"/>
      <c r="G100" s="16">
        <f>G99*100/G98</f>
        <v>39.30823683584441</v>
      </c>
      <c r="H100" s="16">
        <f>H99*100/H98</f>
        <v>98.20337331553459</v>
      </c>
      <c r="I100" s="16"/>
      <c r="J100" s="16"/>
      <c r="K100" s="16"/>
      <c r="L100" s="16"/>
      <c r="M100" s="16"/>
      <c r="N100" s="16">
        <f>N99*100/N98</f>
        <v>98.20337331553459</v>
      </c>
      <c r="O100" s="16"/>
      <c r="P100" s="16"/>
      <c r="Q100" s="16">
        <f>Q99*100/Q98</f>
        <v>98.20337331553459</v>
      </c>
    </row>
    <row r="101" spans="1:17" ht="12.75" customHeight="1">
      <c r="A101" s="148"/>
      <c r="B101" s="42" t="s">
        <v>86</v>
      </c>
      <c r="C101" s="28"/>
      <c r="D101" s="34" t="s">
        <v>31</v>
      </c>
      <c r="E101" s="64">
        <f>G101</f>
        <v>102629</v>
      </c>
      <c r="F101" s="64"/>
      <c r="G101" s="64">
        <f>H101</f>
        <v>102629</v>
      </c>
      <c r="H101" s="64">
        <f>N101</f>
        <v>102629</v>
      </c>
      <c r="I101" s="64"/>
      <c r="J101" s="64"/>
      <c r="K101" s="64"/>
      <c r="L101" s="64"/>
      <c r="M101" s="64"/>
      <c r="N101" s="64">
        <f>Q101</f>
        <v>102629</v>
      </c>
      <c r="O101" s="64"/>
      <c r="P101" s="64"/>
      <c r="Q101" s="64">
        <v>102629</v>
      </c>
    </row>
    <row r="102" spans="1:17" ht="12.75" customHeight="1">
      <c r="A102" s="148"/>
      <c r="B102" s="42"/>
      <c r="C102" s="30"/>
      <c r="D102" s="31" t="s">
        <v>32</v>
      </c>
      <c r="E102" s="61">
        <f>G102</f>
        <v>100785.14</v>
      </c>
      <c r="F102" s="61"/>
      <c r="G102" s="62">
        <f>Q102</f>
        <v>100785.14</v>
      </c>
      <c r="H102" s="61">
        <f>J102+N102</f>
        <v>100785.14</v>
      </c>
      <c r="I102" s="61"/>
      <c r="J102" s="61"/>
      <c r="K102" s="61"/>
      <c r="L102" s="61"/>
      <c r="M102" s="61"/>
      <c r="N102" s="61">
        <f>Q102</f>
        <v>100785.14</v>
      </c>
      <c r="O102" s="61"/>
      <c r="P102" s="61"/>
      <c r="Q102" s="61">
        <v>100785.14</v>
      </c>
    </row>
    <row r="103" spans="1:17" ht="12.75" customHeight="1">
      <c r="A103" s="149"/>
      <c r="B103" s="45"/>
      <c r="C103" s="32"/>
      <c r="D103" s="33" t="s">
        <v>33</v>
      </c>
      <c r="E103" s="63">
        <f>E102*100/E101</f>
        <v>98.20337331553459</v>
      </c>
      <c r="F103" s="63"/>
      <c r="G103" s="63">
        <f>G102*100/G101</f>
        <v>98.20337331553459</v>
      </c>
      <c r="H103" s="63">
        <f>H102*100/H101</f>
        <v>98.20337331553459</v>
      </c>
      <c r="I103" s="63"/>
      <c r="J103" s="63"/>
      <c r="K103" s="63"/>
      <c r="L103" s="63"/>
      <c r="M103" s="63"/>
      <c r="N103" s="63">
        <f>N102*100/N101</f>
        <v>98.20337331553459</v>
      </c>
      <c r="O103" s="126"/>
      <c r="P103" s="126"/>
      <c r="Q103" s="63">
        <f>Q102*100/Q101</f>
        <v>98.20337331553459</v>
      </c>
    </row>
    <row r="104" spans="1:17" ht="4.5" customHeight="1">
      <c r="A104" s="9"/>
      <c r="B104" s="26"/>
      <c r="C104" s="25"/>
      <c r="D104" s="25"/>
      <c r="E104" s="10"/>
      <c r="F104" s="10"/>
      <c r="G104" s="10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ht="12.75" customHeight="1">
      <c r="A105" s="147" t="s">
        <v>51</v>
      </c>
      <c r="B105" s="7" t="s">
        <v>21</v>
      </c>
      <c r="C105" s="150" t="s">
        <v>69</v>
      </c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2"/>
    </row>
    <row r="106" spans="1:17" ht="11.25" customHeight="1">
      <c r="A106" s="148"/>
      <c r="B106" s="7" t="s">
        <v>1</v>
      </c>
      <c r="C106" s="150" t="s">
        <v>70</v>
      </c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2"/>
    </row>
    <row r="107" spans="1:17" ht="12.75" customHeight="1" hidden="1">
      <c r="A107" s="148"/>
      <c r="B107" s="7"/>
      <c r="C107" s="110"/>
      <c r="D107" s="151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70"/>
    </row>
    <row r="108" spans="1:17" ht="19.5" customHeight="1">
      <c r="A108" s="148"/>
      <c r="B108" s="69" t="s">
        <v>16</v>
      </c>
      <c r="C108" s="153" t="s">
        <v>66</v>
      </c>
      <c r="D108" s="154"/>
      <c r="E108" s="155" t="s">
        <v>71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7"/>
    </row>
    <row r="109" spans="1:17" ht="12.75" customHeight="1">
      <c r="A109" s="148"/>
      <c r="B109" s="87" t="s">
        <v>17</v>
      </c>
      <c r="C109" s="88"/>
      <c r="D109" s="29" t="s">
        <v>31</v>
      </c>
      <c r="E109" s="12">
        <v>241879</v>
      </c>
      <c r="F109" s="12"/>
      <c r="G109" s="12">
        <v>241879</v>
      </c>
      <c r="H109" s="12">
        <f>H112+H115</f>
        <v>219514</v>
      </c>
      <c r="I109" s="12"/>
      <c r="J109" s="12"/>
      <c r="K109" s="12"/>
      <c r="L109" s="12"/>
      <c r="M109" s="12"/>
      <c r="N109" s="12">
        <f>N112+N115</f>
        <v>219514</v>
      </c>
      <c r="O109" s="12"/>
      <c r="P109" s="12"/>
      <c r="Q109" s="12">
        <f>Q112+Q115</f>
        <v>219514</v>
      </c>
    </row>
    <row r="110" spans="1:17" ht="12.75" customHeight="1">
      <c r="A110" s="148"/>
      <c r="B110" s="42"/>
      <c r="C110" s="43"/>
      <c r="D110" s="66" t="s">
        <v>32</v>
      </c>
      <c r="E110" s="14">
        <f>E113</f>
        <v>185920.88</v>
      </c>
      <c r="F110" s="14"/>
      <c r="G110" s="14">
        <f>G113</f>
        <v>185920.88</v>
      </c>
      <c r="H110" s="14">
        <f>H113</f>
        <v>185920.88</v>
      </c>
      <c r="I110" s="14"/>
      <c r="J110" s="14"/>
      <c r="K110" s="14"/>
      <c r="L110" s="14"/>
      <c r="M110" s="14"/>
      <c r="N110" s="14">
        <f>N113</f>
        <v>185920.88</v>
      </c>
      <c r="O110" s="14"/>
      <c r="P110" s="14"/>
      <c r="Q110" s="14">
        <f>Q113</f>
        <v>185920.88</v>
      </c>
    </row>
    <row r="111" spans="1:17" ht="12.75" customHeight="1">
      <c r="A111" s="148"/>
      <c r="B111" s="45"/>
      <c r="C111" s="46"/>
      <c r="D111" s="73" t="s">
        <v>33</v>
      </c>
      <c r="E111" s="16">
        <f>E110*100/E109</f>
        <v>76.86524253862468</v>
      </c>
      <c r="F111" s="16"/>
      <c r="G111" s="16">
        <f>G110*100/G109</f>
        <v>76.86524253862468</v>
      </c>
      <c r="H111" s="16">
        <f>H110*100/H109</f>
        <v>84.69659338356551</v>
      </c>
      <c r="I111" s="16"/>
      <c r="J111" s="16"/>
      <c r="K111" s="16"/>
      <c r="L111" s="16"/>
      <c r="M111" s="16"/>
      <c r="N111" s="16">
        <f>N110*100/N109</f>
        <v>84.69659338356551</v>
      </c>
      <c r="O111" s="16"/>
      <c r="P111" s="16"/>
      <c r="Q111" s="16">
        <f>Q110*100/Q109</f>
        <v>84.69659338356551</v>
      </c>
    </row>
    <row r="112" spans="1:17" ht="12.75" customHeight="1">
      <c r="A112" s="148"/>
      <c r="B112" s="40" t="s">
        <v>86</v>
      </c>
      <c r="C112" s="28"/>
      <c r="D112" s="34" t="s">
        <v>31</v>
      </c>
      <c r="E112" s="64">
        <f>G112</f>
        <v>219514</v>
      </c>
      <c r="F112" s="64"/>
      <c r="G112" s="64">
        <f>H112</f>
        <v>219514</v>
      </c>
      <c r="H112" s="64">
        <f>N112</f>
        <v>219514</v>
      </c>
      <c r="I112" s="64"/>
      <c r="J112" s="64"/>
      <c r="K112" s="64"/>
      <c r="L112" s="64"/>
      <c r="M112" s="64"/>
      <c r="N112" s="64">
        <f>Q112</f>
        <v>219514</v>
      </c>
      <c r="O112" s="64"/>
      <c r="P112" s="64"/>
      <c r="Q112" s="64">
        <v>219514</v>
      </c>
    </row>
    <row r="113" spans="1:17" ht="10.5" customHeight="1">
      <c r="A113" s="148"/>
      <c r="B113" s="42"/>
      <c r="C113" s="30"/>
      <c r="D113" s="31" t="s">
        <v>32</v>
      </c>
      <c r="E113" s="61">
        <f>G113</f>
        <v>185920.88</v>
      </c>
      <c r="F113" s="61"/>
      <c r="G113" s="62">
        <f>Q113</f>
        <v>185920.88</v>
      </c>
      <c r="H113" s="61">
        <f>J113+N113</f>
        <v>185920.88</v>
      </c>
      <c r="I113" s="61"/>
      <c r="J113" s="61"/>
      <c r="K113" s="61"/>
      <c r="L113" s="61"/>
      <c r="M113" s="61"/>
      <c r="N113" s="61">
        <f>Q113</f>
        <v>185920.88</v>
      </c>
      <c r="O113" s="61"/>
      <c r="P113" s="61"/>
      <c r="Q113" s="61">
        <v>185920.88</v>
      </c>
    </row>
    <row r="114" spans="1:17" ht="12.75" customHeight="1">
      <c r="A114" s="148"/>
      <c r="B114" s="42"/>
      <c r="C114" s="30"/>
      <c r="D114" s="116" t="s">
        <v>33</v>
      </c>
      <c r="E114" s="117">
        <f>E113*100/E112</f>
        <v>84.69659338356551</v>
      </c>
      <c r="F114" s="117"/>
      <c r="G114" s="117">
        <f>G113*100/G112</f>
        <v>84.69659338356551</v>
      </c>
      <c r="H114" s="117">
        <f>H113*100/H112</f>
        <v>84.69659338356551</v>
      </c>
      <c r="I114" s="117"/>
      <c r="J114" s="117"/>
      <c r="K114" s="117"/>
      <c r="L114" s="117"/>
      <c r="M114" s="117"/>
      <c r="N114" s="117">
        <f>N113*100/N112</f>
        <v>84.69659338356551</v>
      </c>
      <c r="O114" s="118"/>
      <c r="P114" s="118"/>
      <c r="Q114" s="117">
        <f>Q113*100/Q112</f>
        <v>84.69659338356551</v>
      </c>
    </row>
    <row r="115" spans="1:17" ht="0.75" customHeight="1">
      <c r="A115" s="111"/>
      <c r="B115" s="78"/>
      <c r="C115" s="46"/>
      <c r="D115" s="46"/>
      <c r="E115" s="57"/>
      <c r="F115" s="57"/>
      <c r="G115" s="57"/>
      <c r="H115" s="57"/>
      <c r="I115" s="57"/>
      <c r="J115" s="57"/>
      <c r="K115" s="59"/>
      <c r="L115" s="59"/>
      <c r="M115" s="57"/>
      <c r="N115" s="57"/>
      <c r="O115" s="59"/>
      <c r="P115" s="59"/>
      <c r="Q115" s="57"/>
    </row>
    <row r="116" spans="1:17" ht="6" customHeight="1">
      <c r="A116" s="9"/>
      <c r="B116" s="26"/>
      <c r="C116" s="25"/>
      <c r="D116" s="25"/>
      <c r="E116" s="10"/>
      <c r="F116" s="10"/>
      <c r="G116" s="10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ht="12.75" customHeight="1">
      <c r="A117" s="147" t="s">
        <v>68</v>
      </c>
      <c r="B117" s="7" t="s">
        <v>21</v>
      </c>
      <c r="C117" s="150" t="s">
        <v>69</v>
      </c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2"/>
    </row>
    <row r="118" spans="1:17" ht="12.75" customHeight="1">
      <c r="A118" s="148"/>
      <c r="B118" s="7" t="s">
        <v>1</v>
      </c>
      <c r="C118" s="150" t="s">
        <v>70</v>
      </c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2"/>
    </row>
    <row r="119" spans="1:17" ht="12.75" customHeight="1" hidden="1">
      <c r="A119" s="148"/>
      <c r="B119" s="7"/>
      <c r="C119" s="125"/>
      <c r="D119" s="151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70"/>
    </row>
    <row r="120" spans="1:17" ht="18" customHeight="1">
      <c r="A120" s="148"/>
      <c r="B120" s="69" t="s">
        <v>16</v>
      </c>
      <c r="C120" s="153" t="s">
        <v>66</v>
      </c>
      <c r="D120" s="154"/>
      <c r="E120" s="155" t="s">
        <v>73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</row>
    <row r="121" spans="1:17" ht="12.75" customHeight="1">
      <c r="A121" s="148"/>
      <c r="B121" s="87" t="s">
        <v>17</v>
      </c>
      <c r="C121" s="88"/>
      <c r="D121" s="29" t="s">
        <v>31</v>
      </c>
      <c r="E121" s="12">
        <v>82328</v>
      </c>
      <c r="F121" s="12"/>
      <c r="G121" s="12">
        <v>82328</v>
      </c>
      <c r="H121" s="12">
        <f>H124</f>
        <v>79516</v>
      </c>
      <c r="I121" s="12"/>
      <c r="J121" s="12"/>
      <c r="K121" s="12"/>
      <c r="L121" s="12"/>
      <c r="M121" s="12"/>
      <c r="N121" s="12">
        <f>N124</f>
        <v>79516</v>
      </c>
      <c r="O121" s="12"/>
      <c r="P121" s="12"/>
      <c r="Q121" s="12">
        <f>Q124</f>
        <v>79516</v>
      </c>
    </row>
    <row r="122" spans="1:17" ht="9.75" customHeight="1">
      <c r="A122" s="148"/>
      <c r="B122" s="42"/>
      <c r="C122" s="43"/>
      <c r="D122" s="66" t="s">
        <v>32</v>
      </c>
      <c r="E122" s="14">
        <f>E125</f>
        <v>79509.4</v>
      </c>
      <c r="F122" s="14"/>
      <c r="G122" s="14">
        <f>G125</f>
        <v>79509.4</v>
      </c>
      <c r="H122" s="14">
        <f>H125</f>
        <v>79509.4</v>
      </c>
      <c r="I122" s="14"/>
      <c r="J122" s="14"/>
      <c r="K122" s="14"/>
      <c r="L122" s="14"/>
      <c r="M122" s="14"/>
      <c r="N122" s="14">
        <f>N125</f>
        <v>79509.4</v>
      </c>
      <c r="O122" s="14"/>
      <c r="P122" s="14"/>
      <c r="Q122" s="14">
        <f>Q125</f>
        <v>79509.4</v>
      </c>
    </row>
    <row r="123" spans="1:17" ht="12.75" customHeight="1">
      <c r="A123" s="148"/>
      <c r="B123" s="45"/>
      <c r="C123" s="46"/>
      <c r="D123" s="73" t="s">
        <v>33</v>
      </c>
      <c r="E123" s="16">
        <f>E122*100/E121</f>
        <v>96.57637741716061</v>
      </c>
      <c r="F123" s="16"/>
      <c r="G123" s="16">
        <f>G122*100/G121</f>
        <v>96.57637741716061</v>
      </c>
      <c r="H123" s="16">
        <f>H122*100/H121</f>
        <v>99.99169978369132</v>
      </c>
      <c r="I123" s="16"/>
      <c r="J123" s="16"/>
      <c r="K123" s="16"/>
      <c r="L123" s="16"/>
      <c r="M123" s="16"/>
      <c r="N123" s="16">
        <f>N122*100/N121</f>
        <v>99.99169978369132</v>
      </c>
      <c r="O123" s="16"/>
      <c r="P123" s="16"/>
      <c r="Q123" s="16">
        <f>Q122*100/Q121</f>
        <v>99.99169978369132</v>
      </c>
    </row>
    <row r="124" spans="1:17" ht="12.75" customHeight="1">
      <c r="A124" s="148"/>
      <c r="B124" s="42" t="s">
        <v>86</v>
      </c>
      <c r="C124" s="28"/>
      <c r="D124" s="34" t="s">
        <v>31</v>
      </c>
      <c r="E124" s="64">
        <f>G124</f>
        <v>79516</v>
      </c>
      <c r="F124" s="64"/>
      <c r="G124" s="64">
        <f>H124</f>
        <v>79516</v>
      </c>
      <c r="H124" s="64">
        <f>N124</f>
        <v>79516</v>
      </c>
      <c r="I124" s="64"/>
      <c r="J124" s="64"/>
      <c r="K124" s="64"/>
      <c r="L124" s="64"/>
      <c r="M124" s="64"/>
      <c r="N124" s="64">
        <f>Q124</f>
        <v>79516</v>
      </c>
      <c r="O124" s="64"/>
      <c r="P124" s="64"/>
      <c r="Q124" s="64">
        <v>79516</v>
      </c>
    </row>
    <row r="125" spans="1:17" ht="10.5" customHeight="1">
      <c r="A125" s="148"/>
      <c r="B125" s="42"/>
      <c r="C125" s="30"/>
      <c r="D125" s="31" t="s">
        <v>32</v>
      </c>
      <c r="E125" s="61">
        <f>G125</f>
        <v>79509.4</v>
      </c>
      <c r="F125" s="61"/>
      <c r="G125" s="62">
        <f>Q125</f>
        <v>79509.4</v>
      </c>
      <c r="H125" s="61">
        <f>J125+N125</f>
        <v>79509.4</v>
      </c>
      <c r="I125" s="61"/>
      <c r="J125" s="61"/>
      <c r="K125" s="61"/>
      <c r="L125" s="61"/>
      <c r="M125" s="61"/>
      <c r="N125" s="61">
        <f>Q125</f>
        <v>79509.4</v>
      </c>
      <c r="O125" s="61"/>
      <c r="P125" s="61"/>
      <c r="Q125" s="61">
        <v>79509.4</v>
      </c>
    </row>
    <row r="126" spans="1:17" ht="12.75" customHeight="1">
      <c r="A126" s="149"/>
      <c r="B126" s="45"/>
      <c r="C126" s="32"/>
      <c r="D126" s="33" t="s">
        <v>33</v>
      </c>
      <c r="E126" s="63">
        <f>E125*100/E124</f>
        <v>99.99169978369132</v>
      </c>
      <c r="F126" s="63"/>
      <c r="G126" s="63">
        <f>G125*100/G124</f>
        <v>99.99169978369132</v>
      </c>
      <c r="H126" s="63">
        <f>H125*100/H124</f>
        <v>99.99169978369132</v>
      </c>
      <c r="I126" s="63"/>
      <c r="J126" s="63"/>
      <c r="K126" s="63"/>
      <c r="L126" s="63"/>
      <c r="M126" s="63"/>
      <c r="N126" s="63">
        <f>N125*100/N124</f>
        <v>99.99169978369132</v>
      </c>
      <c r="O126" s="126"/>
      <c r="P126" s="126"/>
      <c r="Q126" s="63">
        <f>Q125*100/Q124</f>
        <v>99.99169978369132</v>
      </c>
    </row>
    <row r="127" spans="1:17" ht="12.75" customHeight="1">
      <c r="A127" s="147" t="s">
        <v>72</v>
      </c>
      <c r="B127" s="7" t="s">
        <v>21</v>
      </c>
      <c r="C127" s="150" t="s">
        <v>69</v>
      </c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2"/>
    </row>
    <row r="128" spans="1:17" ht="12.75" customHeight="1">
      <c r="A128" s="148"/>
      <c r="B128" s="7" t="s">
        <v>1</v>
      </c>
      <c r="C128" s="150" t="s">
        <v>70</v>
      </c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2"/>
    </row>
    <row r="129" spans="1:17" ht="19.5" customHeight="1">
      <c r="A129" s="148"/>
      <c r="B129" s="69" t="s">
        <v>16</v>
      </c>
      <c r="C129" s="153" t="s">
        <v>66</v>
      </c>
      <c r="D129" s="154"/>
      <c r="E129" s="155" t="s">
        <v>88</v>
      </c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7"/>
    </row>
    <row r="130" spans="1:17" ht="19.5" customHeight="1">
      <c r="A130" s="148"/>
      <c r="B130" s="87" t="s">
        <v>17</v>
      </c>
      <c r="C130" s="88"/>
      <c r="D130" s="29" t="s">
        <v>31</v>
      </c>
      <c r="E130" s="12">
        <f>E133</f>
        <v>9500</v>
      </c>
      <c r="F130" s="12"/>
      <c r="G130" s="12">
        <f>G133</f>
        <v>9500</v>
      </c>
      <c r="H130" s="12">
        <f>H133</f>
        <v>9500</v>
      </c>
      <c r="I130" s="12"/>
      <c r="J130" s="12"/>
      <c r="K130" s="12"/>
      <c r="L130" s="12"/>
      <c r="M130" s="12"/>
      <c r="N130" s="12">
        <f>N133</f>
        <v>9500</v>
      </c>
      <c r="O130" s="12"/>
      <c r="P130" s="12"/>
      <c r="Q130" s="12">
        <f>Q133</f>
        <v>9500</v>
      </c>
    </row>
    <row r="131" spans="1:17" ht="12.75" customHeight="1">
      <c r="A131" s="148"/>
      <c r="B131" s="42"/>
      <c r="C131" s="43"/>
      <c r="D131" s="66" t="s">
        <v>32</v>
      </c>
      <c r="E131" s="14">
        <f>E134</f>
        <v>4526</v>
      </c>
      <c r="F131" s="14"/>
      <c r="G131" s="14">
        <f>G134</f>
        <v>4526</v>
      </c>
      <c r="H131" s="14">
        <f>H134</f>
        <v>4526</v>
      </c>
      <c r="I131" s="14"/>
      <c r="J131" s="14"/>
      <c r="K131" s="14"/>
      <c r="L131" s="14"/>
      <c r="M131" s="14"/>
      <c r="N131" s="14">
        <f>N134</f>
        <v>4526</v>
      </c>
      <c r="O131" s="14"/>
      <c r="P131" s="14"/>
      <c r="Q131" s="14">
        <f>Q134</f>
        <v>4526</v>
      </c>
    </row>
    <row r="132" spans="1:17" ht="12.75" customHeight="1">
      <c r="A132" s="148"/>
      <c r="B132" s="45"/>
      <c r="C132" s="46"/>
      <c r="D132" s="73" t="s">
        <v>33</v>
      </c>
      <c r="E132" s="16">
        <f>E131*100/E130</f>
        <v>47.642105263157895</v>
      </c>
      <c r="F132" s="16"/>
      <c r="G132" s="16">
        <f>G131*100/G130</f>
        <v>47.642105263157895</v>
      </c>
      <c r="H132" s="16">
        <f>H131*100/H130</f>
        <v>47.642105263157895</v>
      </c>
      <c r="I132" s="16"/>
      <c r="J132" s="16"/>
      <c r="K132" s="16"/>
      <c r="L132" s="16"/>
      <c r="M132" s="16"/>
      <c r="N132" s="16">
        <f>N131*100/N130</f>
        <v>47.642105263157895</v>
      </c>
      <c r="O132" s="16"/>
      <c r="P132" s="16"/>
      <c r="Q132" s="16">
        <f>Q131*100/Q130</f>
        <v>47.642105263157895</v>
      </c>
    </row>
    <row r="133" spans="1:17" ht="12.75" customHeight="1">
      <c r="A133" s="148"/>
      <c r="B133" s="42" t="s">
        <v>86</v>
      </c>
      <c r="C133" s="28"/>
      <c r="D133" s="34" t="s">
        <v>31</v>
      </c>
      <c r="E133" s="64">
        <f>G133</f>
        <v>9500</v>
      </c>
      <c r="F133" s="64"/>
      <c r="G133" s="64">
        <f>H133</f>
        <v>9500</v>
      </c>
      <c r="H133" s="64">
        <f>N133</f>
        <v>9500</v>
      </c>
      <c r="I133" s="64"/>
      <c r="J133" s="64"/>
      <c r="K133" s="64"/>
      <c r="L133" s="64"/>
      <c r="M133" s="64"/>
      <c r="N133" s="64">
        <f>Q133</f>
        <v>9500</v>
      </c>
      <c r="O133" s="64"/>
      <c r="P133" s="64"/>
      <c r="Q133" s="64">
        <v>9500</v>
      </c>
    </row>
    <row r="134" spans="1:17" ht="12.75" customHeight="1">
      <c r="A134" s="148"/>
      <c r="B134" s="42"/>
      <c r="C134" s="30"/>
      <c r="D134" s="31" t="s">
        <v>32</v>
      </c>
      <c r="E134" s="61">
        <f>G134</f>
        <v>4526</v>
      </c>
      <c r="F134" s="61"/>
      <c r="G134" s="62">
        <f>Q134</f>
        <v>4526</v>
      </c>
      <c r="H134" s="61">
        <f>J134+N134</f>
        <v>4526</v>
      </c>
      <c r="I134" s="61"/>
      <c r="J134" s="61"/>
      <c r="K134" s="61"/>
      <c r="L134" s="61"/>
      <c r="M134" s="61"/>
      <c r="N134" s="61">
        <f>Q134</f>
        <v>4526</v>
      </c>
      <c r="O134" s="61"/>
      <c r="P134" s="61"/>
      <c r="Q134" s="61">
        <v>4526</v>
      </c>
    </row>
    <row r="135" spans="1:17" ht="12.75" customHeight="1">
      <c r="A135" s="149"/>
      <c r="B135" s="45"/>
      <c r="C135" s="32"/>
      <c r="D135" s="33" t="s">
        <v>33</v>
      </c>
      <c r="E135" s="63">
        <f>E134*100/E133</f>
        <v>47.642105263157895</v>
      </c>
      <c r="F135" s="63"/>
      <c r="G135" s="63">
        <f>G134*100/G133</f>
        <v>47.642105263157895</v>
      </c>
      <c r="H135" s="63">
        <f>H134*100/H133</f>
        <v>47.642105263157895</v>
      </c>
      <c r="I135" s="63"/>
      <c r="J135" s="63"/>
      <c r="K135" s="63"/>
      <c r="L135" s="63"/>
      <c r="M135" s="63"/>
      <c r="N135" s="63">
        <f>N134*100/N133</f>
        <v>47.642105263157895</v>
      </c>
      <c r="O135" s="126"/>
      <c r="P135" s="126"/>
      <c r="Q135" s="63">
        <f>Q134*100/Q133</f>
        <v>47.642105263157895</v>
      </c>
    </row>
    <row r="136" spans="1:17" ht="12.75" customHeight="1">
      <c r="A136" s="132"/>
      <c r="B136" s="133"/>
      <c r="C136" s="134"/>
      <c r="D136" s="128"/>
      <c r="E136" s="135"/>
      <c r="F136" s="135"/>
      <c r="G136" s="129"/>
      <c r="H136" s="129"/>
      <c r="I136" s="129"/>
      <c r="J136" s="129"/>
      <c r="K136" s="129"/>
      <c r="L136" s="129"/>
      <c r="M136" s="129"/>
      <c r="N136" s="129"/>
      <c r="O136" s="130"/>
      <c r="P136" s="130"/>
      <c r="Q136" s="131"/>
    </row>
    <row r="137" spans="1:17" ht="12.75" customHeight="1">
      <c r="A137" s="158" t="s">
        <v>74</v>
      </c>
      <c r="B137" s="7" t="s">
        <v>21</v>
      </c>
      <c r="C137" s="150" t="s">
        <v>69</v>
      </c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2"/>
    </row>
    <row r="138" spans="1:17" ht="12.75" customHeight="1">
      <c r="A138" s="148"/>
      <c r="B138" s="7" t="s">
        <v>1</v>
      </c>
      <c r="C138" s="150" t="s">
        <v>70</v>
      </c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2"/>
    </row>
    <row r="139" spans="1:17" ht="20.25" customHeight="1">
      <c r="A139" s="148"/>
      <c r="B139" s="69" t="s">
        <v>16</v>
      </c>
      <c r="C139" s="153" t="s">
        <v>66</v>
      </c>
      <c r="D139" s="154"/>
      <c r="E139" s="155" t="s">
        <v>89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7"/>
    </row>
    <row r="140" spans="1:17" ht="12.75" customHeight="1">
      <c r="A140" s="148"/>
      <c r="B140" s="87" t="s">
        <v>17</v>
      </c>
      <c r="C140" s="88"/>
      <c r="D140" s="29" t="s">
        <v>31</v>
      </c>
      <c r="E140" s="12">
        <v>88051</v>
      </c>
      <c r="F140" s="12"/>
      <c r="G140" s="13">
        <v>88051</v>
      </c>
      <c r="H140" s="12">
        <f>H143</f>
        <v>34043</v>
      </c>
      <c r="I140" s="12"/>
      <c r="J140" s="12"/>
      <c r="K140" s="12"/>
      <c r="L140" s="12"/>
      <c r="M140" s="12"/>
      <c r="N140" s="12">
        <f>N143</f>
        <v>34043</v>
      </c>
      <c r="O140" s="12"/>
      <c r="P140" s="12"/>
      <c r="Q140" s="12">
        <f>Q143</f>
        <v>34043</v>
      </c>
    </row>
    <row r="141" spans="1:17" ht="12.75" customHeight="1">
      <c r="A141" s="148"/>
      <c r="B141" s="42"/>
      <c r="C141" s="43"/>
      <c r="D141" s="66" t="s">
        <v>32</v>
      </c>
      <c r="E141" s="53">
        <f>E144</f>
        <v>29880.08</v>
      </c>
      <c r="F141" s="53"/>
      <c r="G141" s="53">
        <f>G144</f>
        <v>29880.08</v>
      </c>
      <c r="H141" s="53">
        <f>H144</f>
        <v>29880.08</v>
      </c>
      <c r="I141" s="53"/>
      <c r="J141" s="53"/>
      <c r="K141" s="53"/>
      <c r="L141" s="53"/>
      <c r="M141" s="53"/>
      <c r="N141" s="53">
        <f>N144</f>
        <v>29880.08</v>
      </c>
      <c r="O141" s="53"/>
      <c r="P141" s="53"/>
      <c r="Q141" s="53">
        <f>Q144</f>
        <v>29880.08</v>
      </c>
    </row>
    <row r="142" spans="1:17" ht="12.75" customHeight="1">
      <c r="A142" s="148"/>
      <c r="B142" s="45"/>
      <c r="C142" s="46"/>
      <c r="D142" s="73" t="s">
        <v>33</v>
      </c>
      <c r="E142" s="54">
        <f>E141*100/E140</f>
        <v>33.934969506308846</v>
      </c>
      <c r="F142" s="54"/>
      <c r="G142" s="54">
        <f>G141*100/G140</f>
        <v>33.934969506308846</v>
      </c>
      <c r="H142" s="54">
        <f>H141*100/H140</f>
        <v>87.77158299797316</v>
      </c>
      <c r="I142" s="54"/>
      <c r="J142" s="55"/>
      <c r="K142" s="55"/>
      <c r="L142" s="54"/>
      <c r="M142" s="55"/>
      <c r="N142" s="54">
        <f>N141*100/N140</f>
        <v>87.77158299797316</v>
      </c>
      <c r="O142" s="55"/>
      <c r="P142" s="55"/>
      <c r="Q142" s="54">
        <f>Q141*100/Q140</f>
        <v>87.77158299797316</v>
      </c>
    </row>
    <row r="143" spans="1:17" ht="12.75" customHeight="1">
      <c r="A143" s="148"/>
      <c r="B143" s="40" t="s">
        <v>86</v>
      </c>
      <c r="C143" s="41"/>
      <c r="D143" s="34" t="s">
        <v>31</v>
      </c>
      <c r="E143" s="18">
        <f>G143</f>
        <v>34043</v>
      </c>
      <c r="F143" s="18"/>
      <c r="G143" s="19">
        <f>H143</f>
        <v>34043</v>
      </c>
      <c r="H143" s="18">
        <f>N143</f>
        <v>34043</v>
      </c>
      <c r="I143" s="18"/>
      <c r="J143" s="18"/>
      <c r="K143" s="18"/>
      <c r="L143" s="18"/>
      <c r="M143" s="18"/>
      <c r="N143" s="18">
        <f>Q143</f>
        <v>34043</v>
      </c>
      <c r="O143" s="18"/>
      <c r="P143" s="18"/>
      <c r="Q143" s="18">
        <v>34043</v>
      </c>
    </row>
    <row r="144" spans="1:17" ht="12.75" customHeight="1">
      <c r="A144" s="148"/>
      <c r="B144" s="42"/>
      <c r="C144" s="43"/>
      <c r="D144" s="31" t="s">
        <v>32</v>
      </c>
      <c r="E144" s="20">
        <f>F144+G144</f>
        <v>29880.08</v>
      </c>
      <c r="F144" s="20"/>
      <c r="G144" s="21">
        <f>N144</f>
        <v>29880.08</v>
      </c>
      <c r="H144" s="20">
        <f>I144+J144+N144</f>
        <v>29880.08</v>
      </c>
      <c r="I144" s="20"/>
      <c r="J144" s="20"/>
      <c r="K144" s="20"/>
      <c r="L144" s="20"/>
      <c r="M144" s="20"/>
      <c r="N144" s="20">
        <f>Q144</f>
        <v>29880.08</v>
      </c>
      <c r="O144" s="20"/>
      <c r="P144" s="20"/>
      <c r="Q144" s="20">
        <v>29880.08</v>
      </c>
    </row>
    <row r="145" spans="1:17" ht="12.75" customHeight="1">
      <c r="A145" s="148"/>
      <c r="B145" s="45"/>
      <c r="C145" s="46"/>
      <c r="D145" s="33" t="s">
        <v>33</v>
      </c>
      <c r="E145" s="22">
        <f>E144*100/E143</f>
        <v>87.77158299797316</v>
      </c>
      <c r="F145" s="22"/>
      <c r="G145" s="22">
        <f>G144*100/G143</f>
        <v>87.77158299797316</v>
      </c>
      <c r="H145" s="22">
        <f>H144*100/H143</f>
        <v>87.77158299797316</v>
      </c>
      <c r="I145" s="22"/>
      <c r="J145" s="22"/>
      <c r="K145" s="22"/>
      <c r="L145" s="22"/>
      <c r="M145" s="22"/>
      <c r="N145" s="22">
        <f>N144*100/N143</f>
        <v>87.77158299797316</v>
      </c>
      <c r="O145" s="22"/>
      <c r="P145" s="22"/>
      <c r="Q145" s="22">
        <f>Q144*100/Q143</f>
        <v>87.77158299797316</v>
      </c>
    </row>
    <row r="146" spans="1:17" ht="12.75" customHeight="1">
      <c r="A146" s="149"/>
      <c r="B146" s="77">
        <v>2019</v>
      </c>
      <c r="C146" s="46"/>
      <c r="D146" s="35" t="s">
        <v>31</v>
      </c>
      <c r="E146" s="57">
        <f>G146</f>
        <v>32975</v>
      </c>
      <c r="F146" s="68"/>
      <c r="G146" s="68">
        <v>32975</v>
      </c>
      <c r="H146" s="68"/>
      <c r="I146" s="68"/>
      <c r="J146" s="68"/>
      <c r="K146" s="68"/>
      <c r="L146" s="68"/>
      <c r="M146" s="68"/>
      <c r="N146" s="68"/>
      <c r="O146" s="68"/>
      <c r="P146" s="68"/>
      <c r="Q146" s="68"/>
    </row>
    <row r="147" spans="1:17" ht="12.75" customHeight="1">
      <c r="A147" s="136"/>
      <c r="B147" s="83"/>
      <c r="C147" s="51"/>
      <c r="D147" s="51"/>
      <c r="E147" s="52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</row>
    <row r="148" spans="1:17" ht="12.75" customHeight="1">
      <c r="A148" s="82"/>
      <c r="B148" s="84"/>
      <c r="C148" s="25"/>
      <c r="D148" s="25"/>
      <c r="E148" s="10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</row>
    <row r="149" spans="1:17" ht="12.75" customHeight="1">
      <c r="A149" s="82"/>
      <c r="B149" s="84"/>
      <c r="C149" s="25"/>
      <c r="D149" s="25"/>
      <c r="E149" s="10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</row>
    <row r="150" spans="1:17" ht="12.75" customHeight="1">
      <c r="A150" s="82"/>
      <c r="B150" s="84"/>
      <c r="C150" s="25"/>
      <c r="D150" s="25"/>
      <c r="E150" s="10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</row>
    <row r="151" spans="1:17" ht="12.75" customHeight="1">
      <c r="A151" s="82"/>
      <c r="B151" s="84"/>
      <c r="C151" s="25"/>
      <c r="D151" s="25"/>
      <c r="E151" s="10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</row>
    <row r="152" spans="1:17" ht="12.75" customHeight="1">
      <c r="A152" s="82"/>
      <c r="B152" s="84"/>
      <c r="C152" s="25"/>
      <c r="D152" s="25"/>
      <c r="E152" s="10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</row>
    <row r="153" spans="1:17" ht="12.75" customHeight="1">
      <c r="A153" s="82"/>
      <c r="B153" s="84"/>
      <c r="C153" s="25"/>
      <c r="D153" s="25"/>
      <c r="E153" s="10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</row>
    <row r="154" spans="1:17" ht="12.75" customHeight="1">
      <c r="A154" s="82"/>
      <c r="B154" s="84"/>
      <c r="C154" s="25"/>
      <c r="D154" s="25"/>
      <c r="E154" s="10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</row>
    <row r="155" spans="1:17" ht="12.75" customHeight="1">
      <c r="A155" s="158" t="s">
        <v>76</v>
      </c>
      <c r="B155" s="7" t="s">
        <v>21</v>
      </c>
      <c r="C155" s="150" t="s">
        <v>69</v>
      </c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2"/>
    </row>
    <row r="156" spans="1:17" ht="12.75" customHeight="1">
      <c r="A156" s="148"/>
      <c r="B156" s="7" t="s">
        <v>1</v>
      </c>
      <c r="C156" s="150" t="s">
        <v>70</v>
      </c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2"/>
    </row>
    <row r="157" spans="1:17" ht="17.25" customHeight="1">
      <c r="A157" s="148"/>
      <c r="B157" s="69" t="s">
        <v>16</v>
      </c>
      <c r="C157" s="153" t="s">
        <v>66</v>
      </c>
      <c r="D157" s="154"/>
      <c r="E157" s="155" t="s">
        <v>90</v>
      </c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7"/>
    </row>
    <row r="158" spans="1:17" ht="12.75" customHeight="1">
      <c r="A158" s="148"/>
      <c r="B158" s="87" t="s">
        <v>17</v>
      </c>
      <c r="C158" s="88"/>
      <c r="D158" s="29" t="s">
        <v>31</v>
      </c>
      <c r="E158" s="12">
        <v>178119</v>
      </c>
      <c r="F158" s="12"/>
      <c r="G158" s="13">
        <v>178119</v>
      </c>
      <c r="H158" s="12">
        <f>H161</f>
        <v>142495</v>
      </c>
      <c r="I158" s="12"/>
      <c r="J158" s="12">
        <f>J161</f>
        <v>0</v>
      </c>
      <c r="K158" s="12"/>
      <c r="L158" s="12"/>
      <c r="M158" s="12">
        <f>M161</f>
        <v>0</v>
      </c>
      <c r="N158" s="12">
        <f>Q158</f>
        <v>142495</v>
      </c>
      <c r="O158" s="12"/>
      <c r="P158" s="12"/>
      <c r="Q158" s="12">
        <f>Q161</f>
        <v>142495</v>
      </c>
    </row>
    <row r="159" spans="1:17" ht="12.75" customHeight="1">
      <c r="A159" s="148"/>
      <c r="B159" s="42"/>
      <c r="C159" s="43"/>
      <c r="D159" s="66" t="s">
        <v>32</v>
      </c>
      <c r="E159" s="14"/>
      <c r="F159" s="14"/>
      <c r="G159" s="15"/>
      <c r="H159" s="14"/>
      <c r="I159" s="14"/>
      <c r="J159" s="14"/>
      <c r="K159" s="14"/>
      <c r="L159" s="14"/>
      <c r="M159" s="14"/>
      <c r="N159" s="44"/>
      <c r="O159" s="44"/>
      <c r="P159" s="44"/>
      <c r="Q159" s="44"/>
    </row>
    <row r="160" spans="1:17" ht="12.75" customHeight="1">
      <c r="A160" s="148"/>
      <c r="B160" s="45"/>
      <c r="C160" s="46"/>
      <c r="D160" s="73" t="s">
        <v>33</v>
      </c>
      <c r="E160" s="16"/>
      <c r="F160" s="16"/>
      <c r="G160" s="17"/>
      <c r="H160" s="16"/>
      <c r="I160" s="16"/>
      <c r="J160" s="16"/>
      <c r="K160" s="16"/>
      <c r="L160" s="16"/>
      <c r="M160" s="16"/>
      <c r="N160" s="47"/>
      <c r="O160" s="47"/>
      <c r="P160" s="47"/>
      <c r="Q160" s="47"/>
    </row>
    <row r="161" spans="1:17" ht="12.75" customHeight="1">
      <c r="A161" s="148"/>
      <c r="B161" s="40" t="s">
        <v>85</v>
      </c>
      <c r="C161" s="41"/>
      <c r="D161" s="34" t="s">
        <v>31</v>
      </c>
      <c r="E161" s="18">
        <f>F161+G161</f>
        <v>142495</v>
      </c>
      <c r="F161" s="18"/>
      <c r="G161" s="19">
        <f>Q161</f>
        <v>142495</v>
      </c>
      <c r="H161" s="18">
        <f>J161+Q161</f>
        <v>142495</v>
      </c>
      <c r="I161" s="18"/>
      <c r="J161" s="18">
        <f>M161</f>
        <v>0</v>
      </c>
      <c r="K161" s="18"/>
      <c r="L161" s="18"/>
      <c r="M161" s="18"/>
      <c r="N161" s="18">
        <f>Q161</f>
        <v>142495</v>
      </c>
      <c r="O161" s="18"/>
      <c r="P161" s="18"/>
      <c r="Q161" s="18">
        <v>142495</v>
      </c>
    </row>
    <row r="162" spans="1:17" ht="12.75" customHeight="1">
      <c r="A162" s="148"/>
      <c r="B162" s="42"/>
      <c r="C162" s="43"/>
      <c r="D162" s="31" t="s">
        <v>32</v>
      </c>
      <c r="E162" s="20"/>
      <c r="F162" s="20"/>
      <c r="G162" s="21"/>
      <c r="H162" s="20"/>
      <c r="I162" s="20"/>
      <c r="J162" s="20"/>
      <c r="K162" s="48"/>
      <c r="L162" s="48"/>
      <c r="M162" s="20"/>
      <c r="N162" s="48"/>
      <c r="O162" s="48"/>
      <c r="P162" s="48"/>
      <c r="Q162" s="48"/>
    </row>
    <row r="163" spans="1:17" ht="12.75" customHeight="1">
      <c r="A163" s="148"/>
      <c r="B163" s="45"/>
      <c r="C163" s="46"/>
      <c r="D163" s="33" t="s">
        <v>33</v>
      </c>
      <c r="E163" s="22"/>
      <c r="F163" s="22"/>
      <c r="G163" s="23"/>
      <c r="H163" s="22"/>
      <c r="I163" s="49"/>
      <c r="J163" s="22"/>
      <c r="K163" s="50"/>
      <c r="L163" s="50"/>
      <c r="M163" s="22"/>
      <c r="N163" s="49"/>
      <c r="O163" s="50"/>
      <c r="P163" s="50"/>
      <c r="Q163" s="49"/>
    </row>
    <row r="164" spans="1:17" ht="12.75" customHeight="1">
      <c r="A164" s="148"/>
      <c r="B164" s="78">
        <v>2019</v>
      </c>
      <c r="C164" s="46"/>
      <c r="D164" s="35"/>
      <c r="E164" s="57">
        <f>F164+G164</f>
        <v>28624</v>
      </c>
      <c r="F164" s="57"/>
      <c r="G164" s="58">
        <v>28624</v>
      </c>
      <c r="H164" s="68"/>
      <c r="I164" s="57"/>
      <c r="J164" s="68"/>
      <c r="K164" s="59"/>
      <c r="L164" s="59"/>
      <c r="M164" s="68"/>
      <c r="N164" s="57"/>
      <c r="O164" s="59"/>
      <c r="P164" s="59"/>
      <c r="Q164" s="57"/>
    </row>
    <row r="165" spans="1:17" ht="12.75" customHeight="1">
      <c r="A165" s="149"/>
      <c r="B165" s="78">
        <v>2020</v>
      </c>
      <c r="C165" s="46"/>
      <c r="D165" s="35"/>
      <c r="E165" s="57">
        <f>F165+G165</f>
        <v>7000</v>
      </c>
      <c r="F165" s="57"/>
      <c r="G165" s="58">
        <v>7000</v>
      </c>
      <c r="H165" s="68"/>
      <c r="I165" s="57"/>
      <c r="J165" s="68"/>
      <c r="K165" s="59"/>
      <c r="L165" s="59"/>
      <c r="M165" s="68"/>
      <c r="N165" s="57"/>
      <c r="O165" s="59"/>
      <c r="P165" s="59"/>
      <c r="Q165" s="57"/>
    </row>
    <row r="166" spans="1:17" ht="4.5" customHeight="1">
      <c r="A166" s="136"/>
      <c r="B166" s="133"/>
      <c r="C166" s="134"/>
      <c r="D166" s="128"/>
      <c r="E166" s="135"/>
      <c r="F166" s="135"/>
      <c r="G166" s="129"/>
      <c r="H166" s="129"/>
      <c r="I166" s="129"/>
      <c r="J166" s="129"/>
      <c r="K166" s="129"/>
      <c r="L166" s="129"/>
      <c r="M166" s="129"/>
      <c r="N166" s="129"/>
      <c r="O166" s="130"/>
      <c r="P166" s="130"/>
      <c r="Q166" s="131"/>
    </row>
    <row r="167" spans="1:17" ht="12.75" customHeight="1">
      <c r="A167" s="147" t="s">
        <v>78</v>
      </c>
      <c r="B167" s="7" t="s">
        <v>21</v>
      </c>
      <c r="C167" s="150" t="s">
        <v>69</v>
      </c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2"/>
    </row>
    <row r="168" spans="1:17" ht="12" customHeight="1">
      <c r="A168" s="148"/>
      <c r="B168" s="7" t="s">
        <v>1</v>
      </c>
      <c r="C168" s="150" t="s">
        <v>70</v>
      </c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2"/>
    </row>
    <row r="169" spans="1:17" ht="12.75" customHeight="1" hidden="1">
      <c r="A169" s="148"/>
      <c r="B169" s="7"/>
      <c r="C169" s="110"/>
      <c r="D169" s="151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70"/>
    </row>
    <row r="170" spans="1:17" ht="18" customHeight="1">
      <c r="A170" s="148"/>
      <c r="B170" s="69" t="s">
        <v>16</v>
      </c>
      <c r="C170" s="153" t="s">
        <v>66</v>
      </c>
      <c r="D170" s="154"/>
      <c r="E170" s="155" t="s">
        <v>75</v>
      </c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7"/>
    </row>
    <row r="171" spans="1:17" ht="12.75" customHeight="1">
      <c r="A171" s="148"/>
      <c r="B171" s="87" t="s">
        <v>17</v>
      </c>
      <c r="C171" s="88"/>
      <c r="D171" s="29" t="s">
        <v>31</v>
      </c>
      <c r="E171" s="12">
        <v>105671</v>
      </c>
      <c r="F171" s="12"/>
      <c r="G171" s="12">
        <v>105671</v>
      </c>
      <c r="H171" s="12">
        <f>H174</f>
        <v>81724</v>
      </c>
      <c r="I171" s="12"/>
      <c r="J171" s="12"/>
      <c r="K171" s="12"/>
      <c r="L171" s="12"/>
      <c r="M171" s="12"/>
      <c r="N171" s="12">
        <f>N174</f>
        <v>81724</v>
      </c>
      <c r="O171" s="12"/>
      <c r="P171" s="12"/>
      <c r="Q171" s="12">
        <f>Q174</f>
        <v>81724</v>
      </c>
    </row>
    <row r="172" spans="1:17" ht="12.75" customHeight="1">
      <c r="A172" s="148"/>
      <c r="B172" s="42"/>
      <c r="C172" s="43"/>
      <c r="D172" s="66" t="s">
        <v>32</v>
      </c>
      <c r="E172" s="14">
        <f>G172</f>
        <v>37513.49</v>
      </c>
      <c r="F172" s="14"/>
      <c r="G172" s="14">
        <f>G175</f>
        <v>37513.49</v>
      </c>
      <c r="H172" s="14">
        <f>H175</f>
        <v>37513.49</v>
      </c>
      <c r="I172" s="14"/>
      <c r="J172" s="14"/>
      <c r="K172" s="14"/>
      <c r="L172" s="14"/>
      <c r="M172" s="14"/>
      <c r="N172" s="14">
        <f>N175</f>
        <v>37513.49</v>
      </c>
      <c r="O172" s="14"/>
      <c r="P172" s="14"/>
      <c r="Q172" s="14">
        <f>Q175</f>
        <v>37513.49</v>
      </c>
    </row>
    <row r="173" spans="1:17" ht="10.5" customHeight="1">
      <c r="A173" s="148"/>
      <c r="B173" s="45"/>
      <c r="C173" s="46"/>
      <c r="D173" s="73" t="s">
        <v>33</v>
      </c>
      <c r="E173" s="16">
        <f>E172*100/E171</f>
        <v>35.50026970502787</v>
      </c>
      <c r="F173" s="16"/>
      <c r="G173" s="16">
        <f>G172*100/G171</f>
        <v>35.50026970502787</v>
      </c>
      <c r="H173" s="16">
        <f>H172*100/H171</f>
        <v>45.90266017326611</v>
      </c>
      <c r="I173" s="16"/>
      <c r="J173" s="16"/>
      <c r="K173" s="16"/>
      <c r="L173" s="16"/>
      <c r="M173" s="16"/>
      <c r="N173" s="16">
        <f>N172*100/N171</f>
        <v>45.90266017326611</v>
      </c>
      <c r="O173" s="16"/>
      <c r="P173" s="16"/>
      <c r="Q173" s="16">
        <f>Q172*100/Q171</f>
        <v>45.90266017326611</v>
      </c>
    </row>
    <row r="174" spans="1:17" ht="12.75" customHeight="1">
      <c r="A174" s="148"/>
      <c r="B174" s="42" t="s">
        <v>86</v>
      </c>
      <c r="C174" s="28"/>
      <c r="D174" s="34" t="s">
        <v>31</v>
      </c>
      <c r="E174" s="64">
        <f>G174</f>
        <v>81724</v>
      </c>
      <c r="F174" s="64"/>
      <c r="G174" s="64">
        <f>H174</f>
        <v>81724</v>
      </c>
      <c r="H174" s="64">
        <f>N174</f>
        <v>81724</v>
      </c>
      <c r="I174" s="64"/>
      <c r="J174" s="64"/>
      <c r="K174" s="64"/>
      <c r="L174" s="64"/>
      <c r="M174" s="64"/>
      <c r="N174" s="64">
        <f>Q174</f>
        <v>81724</v>
      </c>
      <c r="O174" s="64"/>
      <c r="P174" s="64"/>
      <c r="Q174" s="64">
        <v>81724</v>
      </c>
    </row>
    <row r="175" spans="1:17" ht="12.75" customHeight="1">
      <c r="A175" s="148"/>
      <c r="B175" s="42"/>
      <c r="C175" s="30"/>
      <c r="D175" s="31" t="s">
        <v>32</v>
      </c>
      <c r="E175" s="61"/>
      <c r="F175" s="61"/>
      <c r="G175" s="62">
        <f>Q175</f>
        <v>37513.49</v>
      </c>
      <c r="H175" s="61">
        <f>J175+N175</f>
        <v>37513.49</v>
      </c>
      <c r="I175" s="61"/>
      <c r="J175" s="61"/>
      <c r="K175" s="61"/>
      <c r="L175" s="61"/>
      <c r="M175" s="61"/>
      <c r="N175" s="61">
        <f>Q175</f>
        <v>37513.49</v>
      </c>
      <c r="O175" s="61"/>
      <c r="P175" s="61"/>
      <c r="Q175" s="61">
        <v>37513.49</v>
      </c>
    </row>
    <row r="176" spans="1:17" ht="9.75" customHeight="1">
      <c r="A176" s="148"/>
      <c r="B176" s="42"/>
      <c r="C176" s="30"/>
      <c r="D176" s="116" t="s">
        <v>33</v>
      </c>
      <c r="E176" s="117">
        <f>E175*100/E174</f>
        <v>0</v>
      </c>
      <c r="F176" s="117"/>
      <c r="G176" s="117">
        <f>G175*100/G174</f>
        <v>45.90266017326611</v>
      </c>
      <c r="H176" s="117">
        <f>H175*100/H174</f>
        <v>45.90266017326611</v>
      </c>
      <c r="I176" s="117"/>
      <c r="J176" s="117"/>
      <c r="K176" s="117"/>
      <c r="L176" s="117"/>
      <c r="M176" s="117"/>
      <c r="N176" s="117">
        <f>N175*100/N174</f>
        <v>45.90266017326611</v>
      </c>
      <c r="O176" s="118"/>
      <c r="P176" s="118"/>
      <c r="Q176" s="117">
        <f>Q175*100/Q174</f>
        <v>45.90266017326611</v>
      </c>
    </row>
    <row r="177" spans="1:17" ht="12.75" customHeight="1">
      <c r="A177" s="136"/>
      <c r="B177" s="83"/>
      <c r="C177" s="51"/>
      <c r="D177" s="51"/>
      <c r="E177" s="52"/>
      <c r="F177" s="52"/>
      <c r="G177" s="52"/>
      <c r="H177" s="52"/>
      <c r="I177" s="52"/>
      <c r="J177" s="52"/>
      <c r="K177" s="100"/>
      <c r="L177" s="100"/>
      <c r="M177" s="52"/>
      <c r="N177" s="52"/>
      <c r="O177" s="100"/>
      <c r="P177" s="100"/>
      <c r="Q177" s="52"/>
    </row>
    <row r="178" spans="1:17" ht="12.75" customHeight="1">
      <c r="A178" s="82"/>
      <c r="B178" s="84"/>
      <c r="C178" s="25"/>
      <c r="D178" s="25"/>
      <c r="E178" s="10"/>
      <c r="F178" s="10"/>
      <c r="G178" s="10"/>
      <c r="H178" s="10"/>
      <c r="I178" s="10"/>
      <c r="J178" s="10"/>
      <c r="K178" s="11"/>
      <c r="L178" s="11"/>
      <c r="M178" s="10"/>
      <c r="N178" s="10"/>
      <c r="O178" s="11"/>
      <c r="P178" s="11"/>
      <c r="Q178" s="10"/>
    </row>
    <row r="179" spans="1:17" ht="12.75" customHeight="1">
      <c r="A179" s="82"/>
      <c r="B179" s="84"/>
      <c r="C179" s="25"/>
      <c r="D179" s="25"/>
      <c r="E179" s="10"/>
      <c r="F179" s="10"/>
      <c r="G179" s="10"/>
      <c r="H179" s="10"/>
      <c r="I179" s="10"/>
      <c r="J179" s="10"/>
      <c r="K179" s="11"/>
      <c r="L179" s="11"/>
      <c r="M179" s="10"/>
      <c r="N179" s="10"/>
      <c r="O179" s="11"/>
      <c r="P179" s="11"/>
      <c r="Q179" s="10"/>
    </row>
    <row r="180" spans="1:17" ht="12.75" customHeight="1">
      <c r="A180" s="82"/>
      <c r="B180" s="84"/>
      <c r="C180" s="25"/>
      <c r="D180" s="25"/>
      <c r="E180" s="10"/>
      <c r="F180" s="10"/>
      <c r="G180" s="10"/>
      <c r="H180" s="10"/>
      <c r="I180" s="10"/>
      <c r="J180" s="10"/>
      <c r="K180" s="11"/>
      <c r="L180" s="11"/>
      <c r="M180" s="10"/>
      <c r="N180" s="10"/>
      <c r="O180" s="11"/>
      <c r="P180" s="11"/>
      <c r="Q180" s="10"/>
    </row>
    <row r="181" spans="1:17" ht="12.75" customHeight="1">
      <c r="A181" s="82"/>
      <c r="B181" s="84"/>
      <c r="C181" s="25"/>
      <c r="D181" s="25"/>
      <c r="E181" s="10"/>
      <c r="F181" s="10"/>
      <c r="G181" s="10"/>
      <c r="H181" s="10"/>
      <c r="I181" s="10"/>
      <c r="J181" s="10"/>
      <c r="K181" s="11"/>
      <c r="L181" s="11"/>
      <c r="M181" s="10"/>
      <c r="N181" s="10"/>
      <c r="O181" s="11"/>
      <c r="P181" s="11"/>
      <c r="Q181" s="10"/>
    </row>
    <row r="182" spans="1:17" ht="12.75" customHeight="1">
      <c r="A182" s="82"/>
      <c r="B182" s="84"/>
      <c r="C182" s="25"/>
      <c r="D182" s="25"/>
      <c r="E182" s="10"/>
      <c r="F182" s="10"/>
      <c r="G182" s="10"/>
      <c r="H182" s="10"/>
      <c r="I182" s="10"/>
      <c r="J182" s="10"/>
      <c r="K182" s="11"/>
      <c r="L182" s="11"/>
      <c r="M182" s="10"/>
      <c r="N182" s="10"/>
      <c r="O182" s="11"/>
      <c r="P182" s="11"/>
      <c r="Q182" s="10"/>
    </row>
    <row r="183" spans="1:17" ht="12.75" customHeight="1">
      <c r="A183" s="82"/>
      <c r="B183" s="84"/>
      <c r="C183" s="25"/>
      <c r="D183" s="25"/>
      <c r="E183" s="10"/>
      <c r="F183" s="10"/>
      <c r="G183" s="10"/>
      <c r="H183" s="10"/>
      <c r="I183" s="10"/>
      <c r="J183" s="10"/>
      <c r="K183" s="11"/>
      <c r="L183" s="11"/>
      <c r="M183" s="10"/>
      <c r="N183" s="10"/>
      <c r="O183" s="11"/>
      <c r="P183" s="11"/>
      <c r="Q183" s="10"/>
    </row>
    <row r="184" spans="1:17" ht="12.75" customHeight="1">
      <c r="A184" s="82"/>
      <c r="B184" s="84"/>
      <c r="C184" s="25"/>
      <c r="D184" s="25"/>
      <c r="E184" s="10"/>
      <c r="F184" s="10"/>
      <c r="G184" s="10"/>
      <c r="H184" s="10"/>
      <c r="I184" s="10"/>
      <c r="J184" s="10"/>
      <c r="K184" s="11"/>
      <c r="L184" s="11"/>
      <c r="M184" s="10"/>
      <c r="N184" s="10"/>
      <c r="O184" s="11"/>
      <c r="P184" s="11"/>
      <c r="Q184" s="10"/>
    </row>
    <row r="185" spans="1:17" ht="12.75" customHeight="1">
      <c r="A185" s="82"/>
      <c r="B185" s="84"/>
      <c r="C185" s="25"/>
      <c r="D185" s="25"/>
      <c r="E185" s="10"/>
      <c r="F185" s="10"/>
      <c r="G185" s="10"/>
      <c r="H185" s="10"/>
      <c r="I185" s="10"/>
      <c r="J185" s="10"/>
      <c r="K185" s="11"/>
      <c r="L185" s="11"/>
      <c r="M185" s="10"/>
      <c r="N185" s="10"/>
      <c r="O185" s="11"/>
      <c r="P185" s="11"/>
      <c r="Q185" s="10"/>
    </row>
    <row r="186" spans="1:17" ht="12.75" customHeight="1">
      <c r="A186" s="147" t="s">
        <v>79</v>
      </c>
      <c r="B186" s="7" t="s">
        <v>21</v>
      </c>
      <c r="C186" s="150" t="s">
        <v>69</v>
      </c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2"/>
    </row>
    <row r="187" spans="1:17" ht="12" customHeight="1">
      <c r="A187" s="148"/>
      <c r="B187" s="7" t="s">
        <v>1</v>
      </c>
      <c r="C187" s="150" t="s">
        <v>70</v>
      </c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2"/>
    </row>
    <row r="188" spans="1:17" ht="1.5" customHeight="1" hidden="1">
      <c r="A188" s="148"/>
      <c r="B188" s="7"/>
      <c r="C188" s="127"/>
      <c r="D188" s="151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70"/>
    </row>
    <row r="189" spans="1:17" ht="24" customHeight="1">
      <c r="A189" s="148"/>
      <c r="B189" s="69" t="s">
        <v>16</v>
      </c>
      <c r="C189" s="153" t="s">
        <v>66</v>
      </c>
      <c r="D189" s="154"/>
      <c r="E189" s="155" t="s">
        <v>77</v>
      </c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7"/>
    </row>
    <row r="190" spans="1:17" ht="12.75" customHeight="1">
      <c r="A190" s="148"/>
      <c r="B190" s="87" t="s">
        <v>17</v>
      </c>
      <c r="C190" s="88"/>
      <c r="D190" s="29" t="s">
        <v>31</v>
      </c>
      <c r="E190" s="12">
        <v>163321</v>
      </c>
      <c r="F190" s="12"/>
      <c r="G190" s="12">
        <v>163321</v>
      </c>
      <c r="H190" s="12">
        <f>H193+H197</f>
        <v>66612</v>
      </c>
      <c r="I190" s="12"/>
      <c r="J190" s="12"/>
      <c r="K190" s="12"/>
      <c r="L190" s="12"/>
      <c r="M190" s="12"/>
      <c r="N190" s="12">
        <f>N193+N197</f>
        <v>66612</v>
      </c>
      <c r="O190" s="12"/>
      <c r="P190" s="12"/>
      <c r="Q190" s="12">
        <f>Q193+Q197</f>
        <v>66612</v>
      </c>
    </row>
    <row r="191" spans="1:17" ht="12.75" customHeight="1">
      <c r="A191" s="148"/>
      <c r="B191" s="42"/>
      <c r="C191" s="43"/>
      <c r="D191" s="66" t="s">
        <v>32</v>
      </c>
      <c r="E191" s="14">
        <f>G191</f>
        <v>47601.69</v>
      </c>
      <c r="F191" s="14"/>
      <c r="G191" s="14">
        <f>G194</f>
        <v>47601.69</v>
      </c>
      <c r="H191" s="14">
        <f>H194</f>
        <v>47601.69</v>
      </c>
      <c r="I191" s="14"/>
      <c r="J191" s="14"/>
      <c r="K191" s="14"/>
      <c r="L191" s="14"/>
      <c r="M191" s="14"/>
      <c r="N191" s="14">
        <f>N194</f>
        <v>47601.69</v>
      </c>
      <c r="O191" s="14"/>
      <c r="P191" s="14"/>
      <c r="Q191" s="14">
        <f>Q194</f>
        <v>47601.69</v>
      </c>
    </row>
    <row r="192" spans="1:17" ht="12.75" customHeight="1">
      <c r="A192" s="148"/>
      <c r="B192" s="45"/>
      <c r="C192" s="46"/>
      <c r="D192" s="73" t="s">
        <v>33</v>
      </c>
      <c r="E192" s="16">
        <f>E191*100/E190</f>
        <v>29.146092664139946</v>
      </c>
      <c r="F192" s="16"/>
      <c r="G192" s="16">
        <f>G191*100/G190</f>
        <v>29.146092664139946</v>
      </c>
      <c r="H192" s="16">
        <f>H191*100/H190</f>
        <v>71.46113312916592</v>
      </c>
      <c r="I192" s="16"/>
      <c r="J192" s="16"/>
      <c r="K192" s="16"/>
      <c r="L192" s="16"/>
      <c r="M192" s="16"/>
      <c r="N192" s="16">
        <f>N191*100/N190</f>
        <v>71.46113312916592</v>
      </c>
      <c r="O192" s="16"/>
      <c r="P192" s="16"/>
      <c r="Q192" s="16">
        <f>Q191*100/Q190</f>
        <v>71.46113312916592</v>
      </c>
    </row>
    <row r="193" spans="1:17" ht="12.75" customHeight="1">
      <c r="A193" s="148"/>
      <c r="B193" s="42" t="s">
        <v>86</v>
      </c>
      <c r="C193" s="28"/>
      <c r="D193" s="34" t="s">
        <v>31</v>
      </c>
      <c r="E193" s="64">
        <f>G193</f>
        <v>66612</v>
      </c>
      <c r="F193" s="64"/>
      <c r="G193" s="64">
        <f>H193</f>
        <v>66612</v>
      </c>
      <c r="H193" s="64">
        <f>N193</f>
        <v>66612</v>
      </c>
      <c r="I193" s="64"/>
      <c r="J193" s="64"/>
      <c r="K193" s="64"/>
      <c r="L193" s="64"/>
      <c r="M193" s="64"/>
      <c r="N193" s="64">
        <f>Q193</f>
        <v>66612</v>
      </c>
      <c r="O193" s="64"/>
      <c r="P193" s="64"/>
      <c r="Q193" s="64">
        <v>66612</v>
      </c>
    </row>
    <row r="194" spans="1:17" ht="12.75" customHeight="1">
      <c r="A194" s="148"/>
      <c r="B194" s="42"/>
      <c r="C194" s="30"/>
      <c r="D194" s="31" t="s">
        <v>32</v>
      </c>
      <c r="E194" s="61">
        <f>G194</f>
        <v>47601.69</v>
      </c>
      <c r="F194" s="61"/>
      <c r="G194" s="62">
        <f>Q194</f>
        <v>47601.69</v>
      </c>
      <c r="H194" s="61">
        <f>J194+N194</f>
        <v>47601.69</v>
      </c>
      <c r="I194" s="61"/>
      <c r="J194" s="61"/>
      <c r="K194" s="61"/>
      <c r="L194" s="61"/>
      <c r="M194" s="61"/>
      <c r="N194" s="61">
        <f>Q194</f>
        <v>47601.69</v>
      </c>
      <c r="O194" s="61"/>
      <c r="P194" s="61"/>
      <c r="Q194" s="61">
        <v>47601.69</v>
      </c>
    </row>
    <row r="195" spans="1:17" ht="12.75" customHeight="1">
      <c r="A195" s="148"/>
      <c r="B195" s="42"/>
      <c r="C195" s="30"/>
      <c r="D195" s="116" t="s">
        <v>33</v>
      </c>
      <c r="E195" s="117">
        <f>E194*100/E193</f>
        <v>71.46113312916592</v>
      </c>
      <c r="F195" s="117"/>
      <c r="G195" s="117">
        <f>G194*100/G193</f>
        <v>71.46113312916592</v>
      </c>
      <c r="H195" s="117">
        <f>H194*100/H193</f>
        <v>71.46113312916592</v>
      </c>
      <c r="I195" s="117"/>
      <c r="J195" s="117"/>
      <c r="K195" s="117"/>
      <c r="L195" s="117"/>
      <c r="M195" s="117"/>
      <c r="N195" s="117">
        <f>N194*100/N193</f>
        <v>71.46113312916592</v>
      </c>
      <c r="O195" s="118"/>
      <c r="P195" s="118"/>
      <c r="Q195" s="117">
        <f>Q194*100/Q193</f>
        <v>71.46113312916592</v>
      </c>
    </row>
    <row r="196" spans="1:17" ht="12.75" customHeight="1">
      <c r="A196" s="148"/>
      <c r="B196" s="77">
        <v>2019</v>
      </c>
      <c r="C196" s="113"/>
      <c r="D196" s="35" t="s">
        <v>31</v>
      </c>
      <c r="E196" s="115">
        <f>G196</f>
        <v>63164</v>
      </c>
      <c r="F196" s="115"/>
      <c r="G196" s="115">
        <v>63164</v>
      </c>
      <c r="H196" s="114"/>
      <c r="I196" s="114"/>
      <c r="J196" s="114"/>
      <c r="K196" s="114"/>
      <c r="L196" s="114"/>
      <c r="M196" s="114"/>
      <c r="N196" s="114"/>
      <c r="O196" s="115"/>
      <c r="P196" s="115"/>
      <c r="Q196" s="114"/>
    </row>
    <row r="197" spans="1:17" ht="12.75" customHeight="1">
      <c r="A197" s="149"/>
      <c r="B197" s="77">
        <v>2020</v>
      </c>
      <c r="C197" s="35"/>
      <c r="D197" s="35" t="s">
        <v>31</v>
      </c>
      <c r="E197" s="60">
        <f>G197</f>
        <v>25000</v>
      </c>
      <c r="F197" s="60"/>
      <c r="G197" s="60">
        <v>25000</v>
      </c>
      <c r="H197" s="60"/>
      <c r="I197" s="60"/>
      <c r="J197" s="60"/>
      <c r="K197" s="107"/>
      <c r="L197" s="107"/>
      <c r="M197" s="60"/>
      <c r="N197" s="60"/>
      <c r="O197" s="107"/>
      <c r="P197" s="107"/>
      <c r="Q197" s="60"/>
    </row>
    <row r="198" spans="1:17" ht="12.75" customHeight="1">
      <c r="A198" s="9"/>
      <c r="B198" s="26"/>
      <c r="C198" s="25"/>
      <c r="D198" s="25"/>
      <c r="E198" s="10"/>
      <c r="F198" s="10"/>
      <c r="G198" s="10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2.75" customHeight="1">
      <c r="A199" s="161" t="s">
        <v>80</v>
      </c>
      <c r="B199" s="101" t="s">
        <v>21</v>
      </c>
      <c r="C199" s="164" t="s">
        <v>37</v>
      </c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6"/>
    </row>
    <row r="200" spans="1:17" ht="12.75" customHeight="1">
      <c r="A200" s="162"/>
      <c r="B200" s="101" t="s">
        <v>1</v>
      </c>
      <c r="C200" s="164" t="s">
        <v>91</v>
      </c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6"/>
    </row>
    <row r="201" spans="1:17" ht="25.5" customHeight="1">
      <c r="A201" s="162"/>
      <c r="B201" s="144" t="s">
        <v>16</v>
      </c>
      <c r="C201" s="167" t="s">
        <v>66</v>
      </c>
      <c r="D201" s="168"/>
      <c r="E201" s="213" t="s">
        <v>92</v>
      </c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5"/>
    </row>
    <row r="202" spans="1:17" ht="12.75" customHeight="1">
      <c r="A202" s="162"/>
      <c r="B202" s="87" t="s">
        <v>17</v>
      </c>
      <c r="C202" s="88"/>
      <c r="D202" s="29" t="s">
        <v>31</v>
      </c>
      <c r="E202" s="12">
        <v>101091</v>
      </c>
      <c r="F202" s="12">
        <v>16586</v>
      </c>
      <c r="G202" s="12">
        <v>84505</v>
      </c>
      <c r="H202" s="12">
        <f>H205</f>
        <v>95097</v>
      </c>
      <c r="I202" s="12">
        <f aca="true" t="shared" si="7" ref="I202:Q202">I205</f>
        <v>9912</v>
      </c>
      <c r="J202" s="12">
        <f t="shared" si="7"/>
        <v>2040</v>
      </c>
      <c r="K202" s="12"/>
      <c r="L202" s="12">
        <f t="shared" si="7"/>
        <v>9912</v>
      </c>
      <c r="M202" s="12">
        <f t="shared" si="7"/>
        <v>2040</v>
      </c>
      <c r="N202" s="12">
        <f t="shared" si="7"/>
        <v>83145</v>
      </c>
      <c r="O202" s="12"/>
      <c r="P202" s="12"/>
      <c r="Q202" s="12">
        <f t="shared" si="7"/>
        <v>83145</v>
      </c>
    </row>
    <row r="203" spans="1:17" ht="12.75" customHeight="1">
      <c r="A203" s="162"/>
      <c r="B203" s="42"/>
      <c r="C203" s="43"/>
      <c r="D203" s="66" t="s">
        <v>32</v>
      </c>
      <c r="E203" s="14">
        <f>E206</f>
        <v>92174.7</v>
      </c>
      <c r="F203" s="14">
        <f>F206</f>
        <v>9381.84</v>
      </c>
      <c r="G203" s="14">
        <f>G206</f>
        <v>82792.86</v>
      </c>
      <c r="H203" s="14">
        <f>H206</f>
        <v>92174.7</v>
      </c>
      <c r="I203" s="14">
        <f aca="true" t="shared" si="8" ref="I203:Q203">I206</f>
        <v>9381.84</v>
      </c>
      <c r="J203" s="14">
        <f t="shared" si="8"/>
        <v>0</v>
      </c>
      <c r="K203" s="14"/>
      <c r="L203" s="14">
        <v>8000</v>
      </c>
      <c r="M203" s="14">
        <v>1381.84</v>
      </c>
      <c r="N203" s="14">
        <f t="shared" si="8"/>
        <v>82792.86</v>
      </c>
      <c r="O203" s="14"/>
      <c r="P203" s="14"/>
      <c r="Q203" s="14">
        <f t="shared" si="8"/>
        <v>82792.86</v>
      </c>
    </row>
    <row r="204" spans="1:17" ht="12.75" customHeight="1">
      <c r="A204" s="162"/>
      <c r="B204" s="45"/>
      <c r="C204" s="46"/>
      <c r="D204" s="73" t="s">
        <v>33</v>
      </c>
      <c r="E204" s="16">
        <f>E203*100/E202</f>
        <v>91.17992699646852</v>
      </c>
      <c r="F204" s="16">
        <f>F203*100/F202</f>
        <v>56.56481369829977</v>
      </c>
      <c r="G204" s="16">
        <f>G203*100/G202</f>
        <v>97.97391870303532</v>
      </c>
      <c r="H204" s="16">
        <f>H203*100/H202</f>
        <v>96.92703239849837</v>
      </c>
      <c r="I204" s="16">
        <f aca="true" t="shared" si="9" ref="I204:Q204">I203*100/I202</f>
        <v>94.65133171912834</v>
      </c>
      <c r="J204" s="16">
        <f t="shared" si="9"/>
        <v>0</v>
      </c>
      <c r="K204" s="16"/>
      <c r="L204" s="16">
        <f t="shared" si="9"/>
        <v>80.71025020177562</v>
      </c>
      <c r="M204" s="16">
        <f t="shared" si="9"/>
        <v>67.73725490196078</v>
      </c>
      <c r="N204" s="16">
        <f t="shared" si="9"/>
        <v>99.57647483312286</v>
      </c>
      <c r="O204" s="16"/>
      <c r="P204" s="16"/>
      <c r="Q204" s="16">
        <f t="shared" si="9"/>
        <v>99.57647483312286</v>
      </c>
    </row>
    <row r="205" spans="1:17" ht="12.75" customHeight="1">
      <c r="A205" s="162"/>
      <c r="B205" s="42" t="s">
        <v>86</v>
      </c>
      <c r="C205" s="28"/>
      <c r="D205" s="34" t="s">
        <v>31</v>
      </c>
      <c r="E205" s="64">
        <f>F205+G205</f>
        <v>95097</v>
      </c>
      <c r="F205" s="64">
        <f>I205+J205</f>
        <v>11952</v>
      </c>
      <c r="G205" s="64">
        <f>N205</f>
        <v>83145</v>
      </c>
      <c r="H205" s="64">
        <f>I205+J205+N205</f>
        <v>95097</v>
      </c>
      <c r="I205" s="64">
        <f>L205</f>
        <v>9912</v>
      </c>
      <c r="J205" s="64">
        <f>M205</f>
        <v>2040</v>
      </c>
      <c r="K205" s="64"/>
      <c r="L205" s="64">
        <v>9912</v>
      </c>
      <c r="M205" s="64">
        <v>2040</v>
      </c>
      <c r="N205" s="64">
        <f>Q205</f>
        <v>83145</v>
      </c>
      <c r="O205" s="64"/>
      <c r="P205" s="64"/>
      <c r="Q205" s="64">
        <v>83145</v>
      </c>
    </row>
    <row r="206" spans="1:17" ht="12.75" customHeight="1">
      <c r="A206" s="162"/>
      <c r="B206" s="42"/>
      <c r="C206" s="30"/>
      <c r="D206" s="31" t="s">
        <v>32</v>
      </c>
      <c r="E206" s="61">
        <f>G206+F206</f>
        <v>92174.7</v>
      </c>
      <c r="F206" s="61">
        <f>I206+J206</f>
        <v>9381.84</v>
      </c>
      <c r="G206" s="62">
        <f>Q206</f>
        <v>82792.86</v>
      </c>
      <c r="H206" s="61">
        <f>J206+N206+I206</f>
        <v>92174.7</v>
      </c>
      <c r="I206" s="61">
        <f>L206</f>
        <v>9381.84</v>
      </c>
      <c r="J206" s="61">
        <f>M206</f>
        <v>0</v>
      </c>
      <c r="K206" s="61"/>
      <c r="L206" s="61">
        <v>9381.84</v>
      </c>
      <c r="M206" s="61">
        <v>0</v>
      </c>
      <c r="N206" s="61">
        <f>Q206</f>
        <v>82792.86</v>
      </c>
      <c r="O206" s="61"/>
      <c r="P206" s="61"/>
      <c r="Q206" s="61">
        <v>82792.86</v>
      </c>
    </row>
    <row r="207" spans="1:17" ht="12.75" customHeight="1">
      <c r="A207" s="162"/>
      <c r="B207" s="42"/>
      <c r="C207" s="30"/>
      <c r="D207" s="116" t="s">
        <v>33</v>
      </c>
      <c r="E207" s="117">
        <f>E206*100/E205</f>
        <v>96.92703239849837</v>
      </c>
      <c r="F207" s="117">
        <f>F206*100/F205</f>
        <v>78.49598393574297</v>
      </c>
      <c r="G207" s="117">
        <f>G206*100/G205</f>
        <v>99.57647483312286</v>
      </c>
      <c r="H207" s="117">
        <f>H206*100/H205</f>
        <v>96.92703239849837</v>
      </c>
      <c r="I207" s="117"/>
      <c r="J207" s="117"/>
      <c r="K207" s="117"/>
      <c r="L207" s="117">
        <f>L206*100/L205</f>
        <v>94.65133171912834</v>
      </c>
      <c r="M207" s="117"/>
      <c r="N207" s="117">
        <f>N206*100/N205</f>
        <v>99.57647483312286</v>
      </c>
      <c r="O207" s="118"/>
      <c r="P207" s="118"/>
      <c r="Q207" s="117">
        <f>Q206*100/Q205</f>
        <v>99.57647483312286</v>
      </c>
    </row>
    <row r="208" spans="1:17" ht="14.25" customHeight="1">
      <c r="A208" s="163"/>
      <c r="B208" s="77">
        <v>2019</v>
      </c>
      <c r="C208" s="113"/>
      <c r="D208" s="35" t="s">
        <v>31</v>
      </c>
      <c r="E208" s="115">
        <f>G208+F208</f>
        <v>5994</v>
      </c>
      <c r="F208" s="115">
        <v>4634</v>
      </c>
      <c r="G208" s="115">
        <v>1360</v>
      </c>
      <c r="H208" s="114"/>
      <c r="I208" s="114"/>
      <c r="J208" s="114"/>
      <c r="K208" s="114"/>
      <c r="L208" s="114"/>
      <c r="M208" s="145"/>
      <c r="N208" s="114"/>
      <c r="O208" s="115"/>
      <c r="P208" s="115"/>
      <c r="Q208" s="114"/>
    </row>
    <row r="209" spans="1:17" ht="12.75" customHeight="1">
      <c r="A209" s="9"/>
      <c r="B209" s="26"/>
      <c r="C209" s="25"/>
      <c r="D209" s="25"/>
      <c r="E209" s="10"/>
      <c r="F209" s="10"/>
      <c r="G209" s="10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2.75" customHeight="1">
      <c r="A210" s="9"/>
      <c r="B210" s="26"/>
      <c r="C210" s="25"/>
      <c r="D210" s="25"/>
      <c r="E210" s="10"/>
      <c r="F210" s="10"/>
      <c r="G210" s="10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27.75" customHeight="1">
      <c r="A211" s="9"/>
      <c r="B211" s="26"/>
      <c r="C211" s="25"/>
      <c r="D211" s="25"/>
      <c r="E211" s="10"/>
      <c r="F211" s="10"/>
      <c r="G211" s="10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2.75" customHeight="1">
      <c r="A212" s="9"/>
      <c r="B212" s="26"/>
      <c r="C212" s="25"/>
      <c r="D212" s="25"/>
      <c r="E212" s="10"/>
      <c r="F212" s="10"/>
      <c r="G212" s="10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2.75" customHeight="1">
      <c r="A213" s="9"/>
      <c r="B213" s="26"/>
      <c r="C213" s="25"/>
      <c r="D213" s="25"/>
      <c r="E213" s="10"/>
      <c r="F213" s="10"/>
      <c r="G213" s="10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8" customHeight="1">
      <c r="A214" s="173" t="s">
        <v>82</v>
      </c>
      <c r="B214" s="7" t="s">
        <v>21</v>
      </c>
      <c r="C214" s="150" t="s">
        <v>69</v>
      </c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2"/>
    </row>
    <row r="215" spans="1:17" ht="16.5" customHeight="1">
      <c r="A215" s="160"/>
      <c r="B215" s="7" t="s">
        <v>1</v>
      </c>
      <c r="C215" s="150" t="s">
        <v>93</v>
      </c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2"/>
    </row>
    <row r="216" spans="1:17" ht="17.25" customHeight="1">
      <c r="A216" s="160"/>
      <c r="B216" s="69" t="s">
        <v>16</v>
      </c>
      <c r="C216" s="153" t="s">
        <v>66</v>
      </c>
      <c r="D216" s="154"/>
      <c r="E216" s="155" t="s">
        <v>94</v>
      </c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7"/>
    </row>
    <row r="217" spans="1:17" ht="12.75" customHeight="1">
      <c r="A217" s="160"/>
      <c r="B217" s="87" t="s">
        <v>17</v>
      </c>
      <c r="C217" s="88"/>
      <c r="D217" s="29" t="s">
        <v>31</v>
      </c>
      <c r="E217" s="12">
        <v>110168</v>
      </c>
      <c r="F217" s="12"/>
      <c r="G217" s="12">
        <v>110168</v>
      </c>
      <c r="H217" s="12">
        <f>H220+H223</f>
        <v>88137</v>
      </c>
      <c r="I217" s="12"/>
      <c r="J217" s="12"/>
      <c r="K217" s="12"/>
      <c r="L217" s="12"/>
      <c r="M217" s="12"/>
      <c r="N217" s="12">
        <f>N220+N223</f>
        <v>88137</v>
      </c>
      <c r="O217" s="12"/>
      <c r="P217" s="12"/>
      <c r="Q217" s="12">
        <f>Q220+Q223</f>
        <v>88137</v>
      </c>
    </row>
    <row r="218" spans="1:17" ht="12.75" customHeight="1">
      <c r="A218" s="160"/>
      <c r="B218" s="42"/>
      <c r="C218" s="43"/>
      <c r="D218" s="66" t="s">
        <v>32</v>
      </c>
      <c r="E218" s="14">
        <f>E221</f>
        <v>0</v>
      </c>
      <c r="F218" s="14"/>
      <c r="G218" s="14">
        <f>G221</f>
        <v>0</v>
      </c>
      <c r="H218" s="14">
        <f>H221</f>
        <v>0</v>
      </c>
      <c r="I218" s="14"/>
      <c r="J218" s="14"/>
      <c r="K218" s="14"/>
      <c r="L218" s="14"/>
      <c r="M218" s="14"/>
      <c r="N218" s="14">
        <f>N221</f>
        <v>0</v>
      </c>
      <c r="O218" s="14"/>
      <c r="P218" s="14"/>
      <c r="Q218" s="14">
        <f>Q221</f>
        <v>0</v>
      </c>
    </row>
    <row r="219" spans="1:17" ht="12.75" customHeight="1">
      <c r="A219" s="160"/>
      <c r="B219" s="45"/>
      <c r="C219" s="46"/>
      <c r="D219" s="73" t="s">
        <v>33</v>
      </c>
      <c r="E219" s="16">
        <f>E218*100/E217</f>
        <v>0</v>
      </c>
      <c r="F219" s="16"/>
      <c r="G219" s="16">
        <f>G218*100/G217</f>
        <v>0</v>
      </c>
      <c r="H219" s="16">
        <f>H218*100/H217</f>
        <v>0</v>
      </c>
      <c r="I219" s="16"/>
      <c r="J219" s="16"/>
      <c r="K219" s="16"/>
      <c r="L219" s="16"/>
      <c r="M219" s="16"/>
      <c r="N219" s="16">
        <f>N218*100/N217</f>
        <v>0</v>
      </c>
      <c r="O219" s="16"/>
      <c r="P219" s="16"/>
      <c r="Q219" s="16">
        <f>Q218*100/Q217</f>
        <v>0</v>
      </c>
    </row>
    <row r="220" spans="1:17" ht="12.75" customHeight="1">
      <c r="A220" s="160"/>
      <c r="B220" s="42" t="s">
        <v>86</v>
      </c>
      <c r="C220" s="28"/>
      <c r="D220" s="34" t="s">
        <v>31</v>
      </c>
      <c r="E220" s="64">
        <f>F220+G220</f>
        <v>88137</v>
      </c>
      <c r="F220" s="64"/>
      <c r="G220" s="64">
        <f>Q220</f>
        <v>88137</v>
      </c>
      <c r="H220" s="64">
        <f>J220+N220</f>
        <v>88137</v>
      </c>
      <c r="I220" s="64"/>
      <c r="J220" s="64"/>
      <c r="K220" s="64"/>
      <c r="L220" s="64"/>
      <c r="M220" s="64"/>
      <c r="N220" s="64">
        <f>Q220</f>
        <v>88137</v>
      </c>
      <c r="O220" s="64"/>
      <c r="P220" s="64"/>
      <c r="Q220" s="64">
        <v>88137</v>
      </c>
    </row>
    <row r="221" spans="1:17" ht="12.75" customHeight="1">
      <c r="A221" s="160"/>
      <c r="B221" s="42"/>
      <c r="C221" s="30"/>
      <c r="D221" s="31" t="s">
        <v>32</v>
      </c>
      <c r="E221" s="61">
        <f>F221+G221</f>
        <v>0</v>
      </c>
      <c r="F221" s="61"/>
      <c r="G221" s="62">
        <f>Q221</f>
        <v>0</v>
      </c>
      <c r="H221" s="61">
        <f>J221+N221</f>
        <v>0</v>
      </c>
      <c r="I221" s="61"/>
      <c r="J221" s="61"/>
      <c r="K221" s="61"/>
      <c r="L221" s="61"/>
      <c r="M221" s="61"/>
      <c r="N221" s="61">
        <f>Q221</f>
        <v>0</v>
      </c>
      <c r="O221" s="61"/>
      <c r="P221" s="61"/>
      <c r="Q221" s="61"/>
    </row>
    <row r="222" spans="1:17" ht="12" customHeight="1">
      <c r="A222" s="160"/>
      <c r="B222" s="42"/>
      <c r="C222" s="30"/>
      <c r="D222" s="116" t="s">
        <v>33</v>
      </c>
      <c r="E222" s="117">
        <f>E221*100/E220</f>
        <v>0</v>
      </c>
      <c r="F222" s="117"/>
      <c r="G222" s="117">
        <f>G221*100/G220</f>
        <v>0</v>
      </c>
      <c r="H222" s="117">
        <f>H221*100/H220</f>
        <v>0</v>
      </c>
      <c r="I222" s="117"/>
      <c r="J222" s="117"/>
      <c r="K222" s="117"/>
      <c r="L222" s="117"/>
      <c r="M222" s="117"/>
      <c r="N222" s="117">
        <f>N221*100/N220</f>
        <v>0</v>
      </c>
      <c r="O222" s="118"/>
      <c r="P222" s="118"/>
      <c r="Q222" s="117">
        <f>Q221*100/Q220</f>
        <v>0</v>
      </c>
    </row>
    <row r="223" spans="1:17" ht="12.75" customHeight="1">
      <c r="A223" s="142"/>
      <c r="B223" s="77">
        <v>2019</v>
      </c>
      <c r="C223" s="113"/>
      <c r="D223" s="35" t="s">
        <v>31</v>
      </c>
      <c r="E223" s="115">
        <f>G223</f>
        <v>14059</v>
      </c>
      <c r="F223" s="115"/>
      <c r="G223" s="115">
        <v>14059</v>
      </c>
      <c r="H223" s="114"/>
      <c r="I223" s="114"/>
      <c r="J223" s="114"/>
      <c r="K223" s="114"/>
      <c r="L223" s="114"/>
      <c r="M223" s="114"/>
      <c r="N223" s="114"/>
      <c r="O223" s="115"/>
      <c r="P223" s="115"/>
      <c r="Q223" s="114"/>
    </row>
    <row r="224" spans="1:17" ht="12.75" customHeight="1">
      <c r="A224" s="142"/>
      <c r="B224" s="77">
        <v>2020</v>
      </c>
      <c r="C224" s="35"/>
      <c r="D224" s="35" t="s">
        <v>31</v>
      </c>
      <c r="E224" s="60">
        <f>G224</f>
        <v>7972</v>
      </c>
      <c r="F224" s="60"/>
      <c r="G224" s="60">
        <v>7972</v>
      </c>
      <c r="H224" s="60"/>
      <c r="I224" s="60"/>
      <c r="J224" s="60"/>
      <c r="K224" s="107"/>
      <c r="L224" s="107"/>
      <c r="M224" s="60"/>
      <c r="N224" s="60"/>
      <c r="O224" s="107"/>
      <c r="P224" s="107"/>
      <c r="Q224" s="60"/>
    </row>
    <row r="225" spans="1:17" ht="14.25" customHeight="1">
      <c r="A225" s="112"/>
      <c r="B225" s="92"/>
      <c r="C225" s="93"/>
      <c r="D225" s="93"/>
      <c r="E225" s="94"/>
      <c r="F225" s="94"/>
      <c r="G225" s="94"/>
      <c r="H225" s="94"/>
      <c r="I225" s="94"/>
      <c r="J225" s="94"/>
      <c r="K225" s="95"/>
      <c r="L225" s="95"/>
      <c r="M225" s="94"/>
      <c r="N225" s="94"/>
      <c r="O225" s="95"/>
      <c r="P225" s="95"/>
      <c r="Q225" s="94"/>
    </row>
    <row r="226" spans="1:17" ht="14.25" customHeight="1">
      <c r="A226" s="158" t="s">
        <v>104</v>
      </c>
      <c r="B226" s="7" t="s">
        <v>21</v>
      </c>
      <c r="C226" s="150" t="s">
        <v>37</v>
      </c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2"/>
    </row>
    <row r="227" spans="1:17" ht="14.25" customHeight="1">
      <c r="A227" s="148"/>
      <c r="B227" s="7" t="s">
        <v>15</v>
      </c>
      <c r="C227" s="150" t="s">
        <v>45</v>
      </c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2"/>
    </row>
    <row r="228" spans="1:17" ht="14.25" customHeight="1">
      <c r="A228" s="148"/>
      <c r="B228" s="7" t="s">
        <v>23</v>
      </c>
      <c r="C228" s="150" t="s">
        <v>95</v>
      </c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5"/>
    </row>
    <row r="229" spans="1:17" ht="25.5" customHeight="1">
      <c r="A229" s="148"/>
      <c r="B229" s="69" t="s">
        <v>16</v>
      </c>
      <c r="C229" s="216" t="s">
        <v>96</v>
      </c>
      <c r="D229" s="217"/>
      <c r="E229" s="216" t="s">
        <v>97</v>
      </c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9"/>
    </row>
    <row r="230" spans="1:17" ht="14.25" customHeight="1">
      <c r="A230" s="148"/>
      <c r="B230" s="87" t="s">
        <v>17</v>
      </c>
      <c r="C230" s="88"/>
      <c r="D230" s="29" t="s">
        <v>31</v>
      </c>
      <c r="E230" s="12">
        <v>1218536</v>
      </c>
      <c r="F230" s="12">
        <v>186558</v>
      </c>
      <c r="G230" s="12">
        <v>1031978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ht="14.25" customHeight="1">
      <c r="A231" s="148"/>
      <c r="B231" s="101" t="s">
        <v>85</v>
      </c>
      <c r="C231" s="35"/>
      <c r="D231" s="35" t="s">
        <v>31</v>
      </c>
      <c r="E231" s="60">
        <v>0</v>
      </c>
      <c r="F231" s="60">
        <v>0</v>
      </c>
      <c r="G231" s="106">
        <v>0</v>
      </c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1:17" ht="14.25" customHeight="1">
      <c r="A232" s="148"/>
      <c r="B232" s="78">
        <v>2019</v>
      </c>
      <c r="C232" s="46"/>
      <c r="D232" s="35" t="s">
        <v>31</v>
      </c>
      <c r="E232" s="57">
        <f>F232+G232</f>
        <v>618789</v>
      </c>
      <c r="F232" s="57">
        <v>94737</v>
      </c>
      <c r="G232" s="58">
        <v>524052</v>
      </c>
      <c r="H232" s="68"/>
      <c r="I232" s="57"/>
      <c r="J232" s="68"/>
      <c r="K232" s="59"/>
      <c r="L232" s="59"/>
      <c r="M232" s="68"/>
      <c r="N232" s="57"/>
      <c r="O232" s="59"/>
      <c r="P232" s="59"/>
      <c r="Q232" s="57"/>
    </row>
    <row r="233" spans="1:17" ht="14.25" customHeight="1">
      <c r="A233" s="148"/>
      <c r="B233" s="78">
        <v>2020</v>
      </c>
      <c r="C233" s="46"/>
      <c r="D233" s="35" t="s">
        <v>31</v>
      </c>
      <c r="E233" s="57">
        <f>F233+G233</f>
        <v>360616</v>
      </c>
      <c r="F233" s="57">
        <v>55210</v>
      </c>
      <c r="G233" s="58">
        <v>305406</v>
      </c>
      <c r="H233" s="68"/>
      <c r="I233" s="57"/>
      <c r="J233" s="68"/>
      <c r="K233" s="59"/>
      <c r="L233" s="59"/>
      <c r="M233" s="68"/>
      <c r="N233" s="57"/>
      <c r="O233" s="59"/>
      <c r="P233" s="59"/>
      <c r="Q233" s="57"/>
    </row>
    <row r="234" spans="1:17" ht="14.25" customHeight="1">
      <c r="A234" s="149"/>
      <c r="B234" s="77">
        <v>2021</v>
      </c>
      <c r="C234" s="35"/>
      <c r="D234" s="35" t="s">
        <v>31</v>
      </c>
      <c r="E234" s="57">
        <f>F234+G234</f>
        <v>239131</v>
      </c>
      <c r="F234" s="57">
        <v>36611</v>
      </c>
      <c r="G234" s="58">
        <v>202520</v>
      </c>
      <c r="H234" s="57"/>
      <c r="I234" s="57"/>
      <c r="J234" s="57"/>
      <c r="K234" s="59"/>
      <c r="L234" s="59"/>
      <c r="M234" s="57"/>
      <c r="N234" s="57"/>
      <c r="O234" s="59"/>
      <c r="P234" s="59"/>
      <c r="Q234" s="57"/>
    </row>
    <row r="235" spans="1:17" ht="48.75" customHeight="1">
      <c r="A235" s="91"/>
      <c r="B235" s="83"/>
      <c r="C235" s="51"/>
      <c r="D235" s="51"/>
      <c r="E235" s="52"/>
      <c r="F235" s="52"/>
      <c r="G235" s="52"/>
      <c r="H235" s="52"/>
      <c r="I235" s="52"/>
      <c r="J235" s="52"/>
      <c r="K235" s="100"/>
      <c r="L235" s="100"/>
      <c r="M235" s="52"/>
      <c r="N235" s="52"/>
      <c r="O235" s="100"/>
      <c r="P235" s="100"/>
      <c r="Q235" s="52"/>
    </row>
    <row r="236" spans="1:17" ht="14.25" customHeight="1">
      <c r="A236" s="112"/>
      <c r="B236" s="84"/>
      <c r="C236" s="25"/>
      <c r="D236" s="25"/>
      <c r="E236" s="10"/>
      <c r="F236" s="10"/>
      <c r="G236" s="10"/>
      <c r="H236" s="10"/>
      <c r="I236" s="10"/>
      <c r="J236" s="10"/>
      <c r="K236" s="11"/>
      <c r="L236" s="11"/>
      <c r="M236" s="10"/>
      <c r="N236" s="10"/>
      <c r="O236" s="11"/>
      <c r="P236" s="11"/>
      <c r="Q236" s="10"/>
    </row>
    <row r="237" spans="1:17" ht="18" customHeight="1">
      <c r="A237" s="159" t="s">
        <v>105</v>
      </c>
      <c r="B237" s="7" t="s">
        <v>21</v>
      </c>
      <c r="C237" s="150" t="s">
        <v>37</v>
      </c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2"/>
    </row>
    <row r="238" spans="1:17" ht="15" customHeight="1">
      <c r="A238" s="160"/>
      <c r="B238" s="7" t="s">
        <v>15</v>
      </c>
      <c r="C238" s="150" t="s">
        <v>46</v>
      </c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2"/>
    </row>
    <row r="239" spans="1:17" ht="15" customHeight="1">
      <c r="A239" s="160"/>
      <c r="B239" s="7" t="s">
        <v>23</v>
      </c>
      <c r="C239" s="127"/>
      <c r="D239" s="151" t="s">
        <v>47</v>
      </c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70"/>
    </row>
    <row r="240" spans="1:17" ht="19.5" customHeight="1">
      <c r="A240" s="160"/>
      <c r="B240" s="69" t="s">
        <v>16</v>
      </c>
      <c r="C240" s="153" t="s">
        <v>48</v>
      </c>
      <c r="D240" s="154"/>
      <c r="E240" s="155" t="s">
        <v>81</v>
      </c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7"/>
    </row>
    <row r="241" spans="1:20" ht="12.75" customHeight="1">
      <c r="A241" s="160"/>
      <c r="B241" s="85" t="s">
        <v>17</v>
      </c>
      <c r="C241" s="86"/>
      <c r="D241" s="29" t="s">
        <v>31</v>
      </c>
      <c r="E241" s="79">
        <v>114150</v>
      </c>
      <c r="F241" s="79"/>
      <c r="G241" s="79">
        <v>114150</v>
      </c>
      <c r="H241" s="79">
        <f>H244+H247</f>
        <v>58369</v>
      </c>
      <c r="I241" s="79"/>
      <c r="J241" s="79"/>
      <c r="K241" s="79"/>
      <c r="L241" s="79"/>
      <c r="M241" s="79"/>
      <c r="N241" s="79">
        <f>N244+N247</f>
        <v>58369</v>
      </c>
      <c r="O241" s="79"/>
      <c r="P241" s="79"/>
      <c r="Q241" s="79">
        <f>Q244+Q247</f>
        <v>58369</v>
      </c>
      <c r="T241" s="120"/>
    </row>
    <row r="242" spans="1:17" ht="12.75" customHeight="1">
      <c r="A242" s="160"/>
      <c r="B242" s="42"/>
      <c r="C242" s="30"/>
      <c r="D242" s="66" t="s">
        <v>32</v>
      </c>
      <c r="E242" s="14">
        <f>F242+G242</f>
        <v>51371.89</v>
      </c>
      <c r="F242" s="14"/>
      <c r="G242" s="14">
        <f>N242</f>
        <v>51371.89</v>
      </c>
      <c r="H242" s="14">
        <f>J242+N242</f>
        <v>51371.89</v>
      </c>
      <c r="I242" s="14"/>
      <c r="J242" s="14"/>
      <c r="K242" s="14"/>
      <c r="L242" s="14"/>
      <c r="M242" s="14"/>
      <c r="N242" s="14">
        <f>Q242</f>
        <v>51371.89</v>
      </c>
      <c r="O242" s="14"/>
      <c r="P242" s="14"/>
      <c r="Q242" s="14">
        <f>Q245</f>
        <v>51371.89</v>
      </c>
    </row>
    <row r="243" spans="1:17" ht="12.75" customHeight="1">
      <c r="A243" s="160"/>
      <c r="B243" s="42"/>
      <c r="C243" s="30"/>
      <c r="D243" s="73" t="s">
        <v>33</v>
      </c>
      <c r="E243" s="80">
        <f>E242*100/E241</f>
        <v>45.00384581690758</v>
      </c>
      <c r="F243" s="80"/>
      <c r="G243" s="80">
        <f>G242*100/G241</f>
        <v>45.00384581690758</v>
      </c>
      <c r="H243" s="80">
        <f>H242*100/H241</f>
        <v>88.0122839178331</v>
      </c>
      <c r="I243" s="80"/>
      <c r="J243" s="80"/>
      <c r="K243" s="80"/>
      <c r="L243" s="80"/>
      <c r="M243" s="80"/>
      <c r="N243" s="80">
        <f>N242*100/N241</f>
        <v>88.0122839178331</v>
      </c>
      <c r="O243" s="80"/>
      <c r="P243" s="80"/>
      <c r="Q243" s="80">
        <f>Q242*100/Q241</f>
        <v>88.0122839178331</v>
      </c>
    </row>
    <row r="244" spans="1:17" ht="12.75" customHeight="1">
      <c r="A244" s="160"/>
      <c r="B244" s="183" t="s">
        <v>86</v>
      </c>
      <c r="C244" s="28"/>
      <c r="D244" s="34" t="s">
        <v>31</v>
      </c>
      <c r="E244" s="64">
        <f>F244+G244</f>
        <v>58369</v>
      </c>
      <c r="F244" s="64"/>
      <c r="G244" s="64">
        <f>Q244</f>
        <v>58369</v>
      </c>
      <c r="H244" s="64">
        <f>J244+N244</f>
        <v>58369</v>
      </c>
      <c r="I244" s="64"/>
      <c r="J244" s="64"/>
      <c r="K244" s="64"/>
      <c r="L244" s="64"/>
      <c r="M244" s="64"/>
      <c r="N244" s="64">
        <f>Q244</f>
        <v>58369</v>
      </c>
      <c r="O244" s="64"/>
      <c r="P244" s="64"/>
      <c r="Q244" s="64">
        <v>58369</v>
      </c>
    </row>
    <row r="245" spans="1:17" ht="12.75" customHeight="1">
      <c r="A245" s="160"/>
      <c r="B245" s="184"/>
      <c r="C245" s="30"/>
      <c r="D245" s="31" t="s">
        <v>32</v>
      </c>
      <c r="E245" s="61">
        <f>F245+G245</f>
        <v>51371.89</v>
      </c>
      <c r="F245" s="61"/>
      <c r="G245" s="61">
        <f>N245</f>
        <v>51371.89</v>
      </c>
      <c r="H245" s="61">
        <f>J245+N245</f>
        <v>51371.89</v>
      </c>
      <c r="I245" s="61"/>
      <c r="J245" s="61"/>
      <c r="K245" s="61"/>
      <c r="L245" s="61"/>
      <c r="M245" s="61"/>
      <c r="N245" s="61">
        <f>Q245</f>
        <v>51371.89</v>
      </c>
      <c r="O245" s="61"/>
      <c r="P245" s="61"/>
      <c r="Q245" s="61">
        <v>51371.89</v>
      </c>
    </row>
    <row r="246" spans="1:17" ht="12.75" customHeight="1">
      <c r="A246" s="160"/>
      <c r="B246" s="45"/>
      <c r="C246" s="32"/>
      <c r="D246" s="33" t="s">
        <v>33</v>
      </c>
      <c r="E246" s="63">
        <f>E245*100/E244</f>
        <v>88.0122839178331</v>
      </c>
      <c r="F246" s="63"/>
      <c r="G246" s="63">
        <f>G245*100/G244</f>
        <v>88.0122839178331</v>
      </c>
      <c r="H246" s="63">
        <f>H245*100/H244</f>
        <v>88.0122839178331</v>
      </c>
      <c r="I246" s="63"/>
      <c r="J246" s="63"/>
      <c r="K246" s="63"/>
      <c r="L246" s="63"/>
      <c r="M246" s="63"/>
      <c r="N246" s="63"/>
      <c r="O246" s="63"/>
      <c r="P246" s="63"/>
      <c r="Q246" s="63">
        <f>Q245*100/Q244</f>
        <v>88.0122839178331</v>
      </c>
    </row>
    <row r="247" spans="1:17" ht="12.75" customHeight="1" hidden="1">
      <c r="A247" s="160"/>
      <c r="B247" s="77"/>
      <c r="C247" s="35"/>
      <c r="D247" s="33"/>
      <c r="E247" s="49"/>
      <c r="F247" s="49"/>
      <c r="G247" s="49"/>
      <c r="H247" s="49"/>
      <c r="I247" s="49"/>
      <c r="J247" s="49"/>
      <c r="K247" s="50"/>
      <c r="L247" s="50"/>
      <c r="M247" s="49"/>
      <c r="N247" s="49"/>
      <c r="O247" s="50"/>
      <c r="P247" s="50"/>
      <c r="Q247" s="49"/>
    </row>
    <row r="248" spans="1:18" ht="12.75" customHeight="1">
      <c r="A248" s="141"/>
      <c r="B248" s="78">
        <v>2019</v>
      </c>
      <c r="C248" s="46"/>
      <c r="D248" s="35" t="s">
        <v>31</v>
      </c>
      <c r="E248" s="57">
        <f>F248+G248</f>
        <v>47581</v>
      </c>
      <c r="F248" s="57"/>
      <c r="G248" s="58">
        <v>47581</v>
      </c>
      <c r="H248" s="68"/>
      <c r="I248" s="57"/>
      <c r="J248" s="68"/>
      <c r="K248" s="59"/>
      <c r="L248" s="59"/>
      <c r="M248" s="68"/>
      <c r="N248" s="57"/>
      <c r="O248" s="59"/>
      <c r="P248" s="59"/>
      <c r="Q248" s="57"/>
      <c r="R248" s="123"/>
    </row>
    <row r="249" spans="1:18" ht="7.5" customHeight="1">
      <c r="A249" s="82"/>
      <c r="B249" s="84"/>
      <c r="C249" s="25"/>
      <c r="D249" s="25"/>
      <c r="E249" s="10"/>
      <c r="F249" s="10"/>
      <c r="G249" s="10"/>
      <c r="H249" s="10"/>
      <c r="I249" s="10"/>
      <c r="J249" s="10"/>
      <c r="K249" s="11"/>
      <c r="L249" s="11"/>
      <c r="M249" s="10"/>
      <c r="N249" s="10"/>
      <c r="O249" s="11"/>
      <c r="P249" s="11"/>
      <c r="Q249" s="10"/>
      <c r="R249" s="123"/>
    </row>
    <row r="250" spans="1:17" ht="12.75" customHeight="1">
      <c r="A250" s="147" t="s">
        <v>106</v>
      </c>
      <c r="B250" s="7" t="s">
        <v>21</v>
      </c>
      <c r="C250" s="150" t="s">
        <v>98</v>
      </c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2"/>
    </row>
    <row r="251" spans="1:17" ht="12.75" customHeight="1">
      <c r="A251" s="148"/>
      <c r="B251" s="7" t="s">
        <v>15</v>
      </c>
      <c r="C251" s="150" t="s">
        <v>99</v>
      </c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2"/>
    </row>
    <row r="252" spans="1:17" ht="12.75" customHeight="1">
      <c r="A252" s="148"/>
      <c r="B252" s="7" t="s">
        <v>23</v>
      </c>
      <c r="C252" s="127"/>
      <c r="D252" s="151" t="s">
        <v>100</v>
      </c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70"/>
    </row>
    <row r="253" spans="1:17" ht="23.25" customHeight="1">
      <c r="A253" s="148"/>
      <c r="B253" s="69" t="s">
        <v>16</v>
      </c>
      <c r="C253" s="153" t="s">
        <v>61</v>
      </c>
      <c r="D253" s="154"/>
      <c r="E253" s="155" t="s">
        <v>101</v>
      </c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7"/>
    </row>
    <row r="254" spans="1:17" ht="12.75" customHeight="1">
      <c r="A254" s="148"/>
      <c r="B254" s="87" t="s">
        <v>17</v>
      </c>
      <c r="C254" s="88"/>
      <c r="D254" s="29" t="s">
        <v>31</v>
      </c>
      <c r="E254" s="12">
        <v>100800</v>
      </c>
      <c r="F254" s="12"/>
      <c r="G254" s="12">
        <v>100800</v>
      </c>
      <c r="H254" s="12">
        <f>H257+H260</f>
        <v>44800</v>
      </c>
      <c r="I254" s="12"/>
      <c r="J254" s="12"/>
      <c r="K254" s="12"/>
      <c r="L254" s="12"/>
      <c r="M254" s="12"/>
      <c r="N254" s="12">
        <f>N257+N260</f>
        <v>44800</v>
      </c>
      <c r="O254" s="12"/>
      <c r="P254" s="12"/>
      <c r="Q254" s="12">
        <f>Q257+Q260</f>
        <v>44800</v>
      </c>
    </row>
    <row r="255" spans="1:17" ht="12.75" customHeight="1">
      <c r="A255" s="148"/>
      <c r="B255" s="42"/>
      <c r="C255" s="43"/>
      <c r="D255" s="66" t="s">
        <v>32</v>
      </c>
      <c r="E255" s="14">
        <f>G255</f>
        <v>37493.8</v>
      </c>
      <c r="F255" s="14"/>
      <c r="G255" s="14">
        <f>H255</f>
        <v>37493.8</v>
      </c>
      <c r="H255" s="14">
        <f>N255</f>
        <v>37493.8</v>
      </c>
      <c r="I255" s="14"/>
      <c r="J255" s="14"/>
      <c r="K255" s="14"/>
      <c r="L255" s="14"/>
      <c r="M255" s="14"/>
      <c r="N255" s="14">
        <f>Q255</f>
        <v>37493.8</v>
      </c>
      <c r="O255" s="14"/>
      <c r="P255" s="14"/>
      <c r="Q255" s="14">
        <v>37493.8</v>
      </c>
    </row>
    <row r="256" spans="1:17" ht="12.75" customHeight="1">
      <c r="A256" s="148"/>
      <c r="B256" s="45"/>
      <c r="C256" s="46"/>
      <c r="D256" s="73" t="s">
        <v>33</v>
      </c>
      <c r="E256" s="16">
        <f>E255*100/E254</f>
        <v>37.19623015873017</v>
      </c>
      <c r="F256" s="16"/>
      <c r="G256" s="16">
        <f>G255*100/G254</f>
        <v>37.19623015873017</v>
      </c>
      <c r="H256" s="16">
        <f>H255*100/H254</f>
        <v>83.69151785714287</v>
      </c>
      <c r="I256" s="16"/>
      <c r="J256" s="16"/>
      <c r="K256" s="16"/>
      <c r="L256" s="16"/>
      <c r="M256" s="16"/>
      <c r="N256" s="16">
        <f>N255*100/N254</f>
        <v>83.69151785714287</v>
      </c>
      <c r="O256" s="16"/>
      <c r="P256" s="16"/>
      <c r="Q256" s="16">
        <f>Q255*100/Q254</f>
        <v>83.69151785714287</v>
      </c>
    </row>
    <row r="257" spans="1:17" ht="12.75" customHeight="1">
      <c r="A257" s="148"/>
      <c r="B257" s="42" t="s">
        <v>86</v>
      </c>
      <c r="C257" s="28"/>
      <c r="D257" s="34" t="s">
        <v>31</v>
      </c>
      <c r="E257" s="64">
        <f>G257</f>
        <v>44800</v>
      </c>
      <c r="F257" s="64"/>
      <c r="G257" s="64">
        <f>H257</f>
        <v>44800</v>
      </c>
      <c r="H257" s="64">
        <f>N257</f>
        <v>44800</v>
      </c>
      <c r="I257" s="64"/>
      <c r="J257" s="64"/>
      <c r="K257" s="64"/>
      <c r="L257" s="64"/>
      <c r="M257" s="64"/>
      <c r="N257" s="64">
        <f>Q257</f>
        <v>44800</v>
      </c>
      <c r="O257" s="64"/>
      <c r="P257" s="64"/>
      <c r="Q257" s="64">
        <v>44800</v>
      </c>
    </row>
    <row r="258" spans="1:17" ht="12.75" customHeight="1">
      <c r="A258" s="148"/>
      <c r="B258" s="42"/>
      <c r="C258" s="30"/>
      <c r="D258" s="31" t="s">
        <v>32</v>
      </c>
      <c r="E258" s="61">
        <f>G258</f>
        <v>37493.8</v>
      </c>
      <c r="F258" s="61"/>
      <c r="G258" s="61">
        <f>H258</f>
        <v>37493.8</v>
      </c>
      <c r="H258" s="61">
        <f>N258</f>
        <v>37493.8</v>
      </c>
      <c r="I258" s="61"/>
      <c r="J258" s="61"/>
      <c r="K258" s="61"/>
      <c r="L258" s="61"/>
      <c r="M258" s="61"/>
      <c r="N258" s="61">
        <f>Q258</f>
        <v>37493.8</v>
      </c>
      <c r="O258" s="61"/>
      <c r="P258" s="61"/>
      <c r="Q258" s="61">
        <v>37493.8</v>
      </c>
    </row>
    <row r="259" spans="1:17" ht="12.75" customHeight="1">
      <c r="A259" s="148"/>
      <c r="B259" s="56"/>
      <c r="C259" s="70"/>
      <c r="D259" s="31" t="s">
        <v>33</v>
      </c>
      <c r="E259" s="61">
        <f>E258*100/E257</f>
        <v>83.69151785714287</v>
      </c>
      <c r="F259" s="61"/>
      <c r="G259" s="61">
        <f>G258*100/G257</f>
        <v>83.69151785714287</v>
      </c>
      <c r="H259" s="61">
        <f>H258*100/H257</f>
        <v>83.69151785714287</v>
      </c>
      <c r="I259" s="61"/>
      <c r="J259" s="61"/>
      <c r="K259" s="61"/>
      <c r="L259" s="61"/>
      <c r="M259" s="61"/>
      <c r="N259" s="61">
        <f>N258*100/N257</f>
        <v>83.69151785714287</v>
      </c>
      <c r="O259" s="71"/>
      <c r="P259" s="71"/>
      <c r="Q259" s="61">
        <f>Q258*100/Q257</f>
        <v>83.69151785714287</v>
      </c>
    </row>
    <row r="260" spans="1:17" ht="12.75" customHeight="1">
      <c r="A260" s="149"/>
      <c r="B260" s="77">
        <v>2019</v>
      </c>
      <c r="C260" s="35"/>
      <c r="D260" s="35" t="s">
        <v>31</v>
      </c>
      <c r="E260" s="60">
        <f>G260</f>
        <v>56000</v>
      </c>
      <c r="F260" s="60"/>
      <c r="G260" s="60">
        <v>56000</v>
      </c>
      <c r="H260" s="60"/>
      <c r="I260" s="60"/>
      <c r="J260" s="60"/>
      <c r="K260" s="107"/>
      <c r="L260" s="107"/>
      <c r="M260" s="60"/>
      <c r="N260" s="60"/>
      <c r="O260" s="107"/>
      <c r="P260" s="107"/>
      <c r="Q260" s="60"/>
    </row>
    <row r="261" spans="1:17" ht="8.25" customHeight="1">
      <c r="A261" s="82"/>
      <c r="B261" s="84"/>
      <c r="C261" s="25"/>
      <c r="D261" s="25"/>
      <c r="E261" s="10"/>
      <c r="F261" s="10"/>
      <c r="G261" s="10"/>
      <c r="H261" s="10"/>
      <c r="I261" s="10"/>
      <c r="J261" s="10"/>
      <c r="K261" s="11"/>
      <c r="L261" s="11"/>
      <c r="M261" s="10"/>
      <c r="N261" s="10"/>
      <c r="O261" s="11"/>
      <c r="P261" s="11"/>
      <c r="Q261" s="119"/>
    </row>
    <row r="262" spans="1:17" ht="18" customHeight="1">
      <c r="A262" s="185" t="s">
        <v>52</v>
      </c>
      <c r="B262" s="186"/>
      <c r="C262" s="187"/>
      <c r="D262" s="96" t="s">
        <v>49</v>
      </c>
      <c r="E262" s="97">
        <f aca="true" t="shared" si="10" ref="E262:J262">E65+E12</f>
        <v>3782501</v>
      </c>
      <c r="F262" s="97">
        <f t="shared" si="10"/>
        <v>428006</v>
      </c>
      <c r="G262" s="97">
        <f t="shared" si="10"/>
        <v>3354495</v>
      </c>
      <c r="H262" s="97">
        <f t="shared" si="10"/>
        <v>1069983</v>
      </c>
      <c r="I262" s="97">
        <f t="shared" si="10"/>
        <v>11532</v>
      </c>
      <c r="J262" s="97">
        <f t="shared" si="10"/>
        <v>29655</v>
      </c>
      <c r="K262" s="97"/>
      <c r="L262" s="97">
        <f>L65+L12</f>
        <v>11532</v>
      </c>
      <c r="M262" s="97">
        <f>M65+M12</f>
        <v>29655</v>
      </c>
      <c r="N262" s="97">
        <f>N65+N12</f>
        <v>1028796</v>
      </c>
      <c r="O262" s="97"/>
      <c r="P262" s="97"/>
      <c r="Q262" s="97">
        <f>Q65+Q12</f>
        <v>1028796</v>
      </c>
    </row>
    <row r="263" spans="1:17" ht="18" customHeight="1">
      <c r="A263" s="188"/>
      <c r="B263" s="189"/>
      <c r="C263" s="190"/>
      <c r="D263" s="96" t="s">
        <v>32</v>
      </c>
      <c r="E263" s="98">
        <f aca="true" t="shared" si="11" ref="E263:J263">E13+E66</f>
        <v>686485.37</v>
      </c>
      <c r="F263" s="98">
        <f t="shared" si="11"/>
        <v>13701.53</v>
      </c>
      <c r="G263" s="98">
        <f t="shared" si="11"/>
        <v>672783.8400000001</v>
      </c>
      <c r="H263" s="98">
        <f t="shared" si="11"/>
        <v>686485.37</v>
      </c>
      <c r="I263" s="98">
        <f t="shared" si="11"/>
        <v>10839.84</v>
      </c>
      <c r="J263" s="98">
        <f t="shared" si="11"/>
        <v>2861.69</v>
      </c>
      <c r="K263" s="98"/>
      <c r="L263" s="98">
        <f>L13+L66</f>
        <v>9458</v>
      </c>
      <c r="M263" s="98">
        <f>M13+M66</f>
        <v>4243.53</v>
      </c>
      <c r="N263" s="98">
        <f>N13+N66</f>
        <v>672783.8400000001</v>
      </c>
      <c r="O263" s="98"/>
      <c r="P263" s="98"/>
      <c r="Q263" s="98">
        <f>Q13+Q66</f>
        <v>672783.8400000001</v>
      </c>
    </row>
    <row r="264" spans="1:17" ht="18" customHeight="1">
      <c r="A264" s="191"/>
      <c r="B264" s="192"/>
      <c r="C264" s="193"/>
      <c r="D264" s="96" t="s">
        <v>33</v>
      </c>
      <c r="E264" s="99">
        <f>E263*100/E262</f>
        <v>18.14898052902035</v>
      </c>
      <c r="F264" s="99">
        <f>F263*100/F262</f>
        <v>3.2012471787778676</v>
      </c>
      <c r="G264" s="99">
        <f aca="true" t="shared" si="12" ref="G264:Q264">G263*100/G262</f>
        <v>20.05618848738782</v>
      </c>
      <c r="H264" s="99">
        <f>H263*100/H262</f>
        <v>64.15853055609294</v>
      </c>
      <c r="I264" s="99">
        <f t="shared" si="12"/>
        <v>93.99791883454735</v>
      </c>
      <c r="J264" s="99">
        <f t="shared" si="12"/>
        <v>9.649940988029</v>
      </c>
      <c r="K264" s="99"/>
      <c r="L264" s="99">
        <f t="shared" si="12"/>
        <v>82.01526187998613</v>
      </c>
      <c r="M264" s="99">
        <f t="shared" si="12"/>
        <v>14.30966110268083</v>
      </c>
      <c r="N264" s="99">
        <f t="shared" si="12"/>
        <v>65.39526203445583</v>
      </c>
      <c r="O264" s="99"/>
      <c r="P264" s="99"/>
      <c r="Q264" s="99">
        <f t="shared" si="12"/>
        <v>65.39526203445583</v>
      </c>
    </row>
    <row r="265" spans="2:17" ht="21" customHeight="1"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</row>
    <row r="266" ht="9" customHeight="1"/>
    <row r="272" spans="9:10" ht="12.75">
      <c r="I272" s="146"/>
      <c r="J272" s="146"/>
    </row>
    <row r="273" spans="9:10" ht="12.75">
      <c r="I273" s="146"/>
      <c r="J273" s="146"/>
    </row>
    <row r="274" spans="9:10" ht="12.75">
      <c r="I274" s="146"/>
      <c r="J274" s="146"/>
    </row>
    <row r="275" spans="9:10" ht="12.75">
      <c r="I275" s="146"/>
      <c r="J275" s="146"/>
    </row>
    <row r="276" spans="9:10" ht="12.75">
      <c r="I276" s="146"/>
      <c r="J276" s="146"/>
    </row>
  </sheetData>
  <sheetProtection/>
  <mergeCells count="154">
    <mergeCell ref="C226:Q226"/>
    <mergeCell ref="C227:Q227"/>
    <mergeCell ref="C229:D229"/>
    <mergeCell ref="E229:Q229"/>
    <mergeCell ref="C228:Q228"/>
    <mergeCell ref="E253:Q253"/>
    <mergeCell ref="C250:Q250"/>
    <mergeCell ref="C251:Q251"/>
    <mergeCell ref="D252:Q252"/>
    <mergeCell ref="C253:D253"/>
    <mergeCell ref="E201:Q201"/>
    <mergeCell ref="E120:Q120"/>
    <mergeCell ref="D119:Q119"/>
    <mergeCell ref="C120:D120"/>
    <mergeCell ref="C186:Q186"/>
    <mergeCell ref="C189:D189"/>
    <mergeCell ref="C167:Q167"/>
    <mergeCell ref="C168:Q168"/>
    <mergeCell ref="C27:Q27"/>
    <mergeCell ref="C28:Q28"/>
    <mergeCell ref="C94:Q94"/>
    <mergeCell ref="C95:Q95"/>
    <mergeCell ref="D96:Q96"/>
    <mergeCell ref="C97:D97"/>
    <mergeCell ref="D29:Q29"/>
    <mergeCell ref="E38:Q38"/>
    <mergeCell ref="A65:A67"/>
    <mergeCell ref="N8:N10"/>
    <mergeCell ref="H6:H10"/>
    <mergeCell ref="F4:G4"/>
    <mergeCell ref="E85:Q85"/>
    <mergeCell ref="D169:Q169"/>
    <mergeCell ref="C138:Q138"/>
    <mergeCell ref="C139:D139"/>
    <mergeCell ref="E18:Q18"/>
    <mergeCell ref="C38:D38"/>
    <mergeCell ref="Q9:Q10"/>
    <mergeCell ref="I6:Q6"/>
    <mergeCell ref="A2:Q2"/>
    <mergeCell ref="H4:Q4"/>
    <mergeCell ref="D4:D10"/>
    <mergeCell ref="B4:B10"/>
    <mergeCell ref="J9:J10"/>
    <mergeCell ref="A4:A10"/>
    <mergeCell ref="E4:E10"/>
    <mergeCell ref="I8:J8"/>
    <mergeCell ref="G5:G10"/>
    <mergeCell ref="C15:Q15"/>
    <mergeCell ref="O8:Q8"/>
    <mergeCell ref="L11:M11"/>
    <mergeCell ref="N7:Q7"/>
    <mergeCell ref="P9:P10"/>
    <mergeCell ref="I9:I10"/>
    <mergeCell ref="K9:K10"/>
    <mergeCell ref="O9:O10"/>
    <mergeCell ref="C4:C10"/>
    <mergeCell ref="H5:Q5"/>
    <mergeCell ref="I11:J11"/>
    <mergeCell ref="E189:Q189"/>
    <mergeCell ref="C82:Q82"/>
    <mergeCell ref="C18:D18"/>
    <mergeCell ref="C118:Q118"/>
    <mergeCell ref="D37:Q37"/>
    <mergeCell ref="K8:M8"/>
    <mergeCell ref="L9:M9"/>
    <mergeCell ref="C83:Q83"/>
    <mergeCell ref="C84:Q84"/>
    <mergeCell ref="B12:C14"/>
    <mergeCell ref="F5:F10"/>
    <mergeCell ref="C216:D216"/>
    <mergeCell ref="C30:D30"/>
    <mergeCell ref="E30:Q30"/>
    <mergeCell ref="C117:Q117"/>
    <mergeCell ref="C17:Q17"/>
    <mergeCell ref="A12:A14"/>
    <mergeCell ref="B265:Q265"/>
    <mergeCell ref="C214:Q214"/>
    <mergeCell ref="C16:Q16"/>
    <mergeCell ref="C85:D85"/>
    <mergeCell ref="B65:C67"/>
    <mergeCell ref="D239:Q239"/>
    <mergeCell ref="B244:B245"/>
    <mergeCell ref="A262:C264"/>
    <mergeCell ref="A250:A260"/>
    <mergeCell ref="M1:Q1"/>
    <mergeCell ref="A214:A222"/>
    <mergeCell ref="A82:A92"/>
    <mergeCell ref="A15:A25"/>
    <mergeCell ref="I7:M7"/>
    <mergeCell ref="A27:A34"/>
    <mergeCell ref="A35:A44"/>
    <mergeCell ref="C35:Q35"/>
    <mergeCell ref="C36:Q36"/>
    <mergeCell ref="A46:A54"/>
    <mergeCell ref="C46:Q46"/>
    <mergeCell ref="C47:Q47"/>
    <mergeCell ref="D48:Q48"/>
    <mergeCell ref="C49:D49"/>
    <mergeCell ref="E49:Q49"/>
    <mergeCell ref="A117:A126"/>
    <mergeCell ref="A56:A64"/>
    <mergeCell ref="C56:Q56"/>
    <mergeCell ref="C57:Q57"/>
    <mergeCell ref="D58:Q58"/>
    <mergeCell ref="C59:D59"/>
    <mergeCell ref="E59:Q59"/>
    <mergeCell ref="A94:A103"/>
    <mergeCell ref="E108:Q108"/>
    <mergeCell ref="E97:Q97"/>
    <mergeCell ref="A68:A80"/>
    <mergeCell ref="C68:Q68"/>
    <mergeCell ref="C69:Q69"/>
    <mergeCell ref="D70:Q70"/>
    <mergeCell ref="C71:D71"/>
    <mergeCell ref="E71:Q71"/>
    <mergeCell ref="A105:A114"/>
    <mergeCell ref="C105:Q105"/>
    <mergeCell ref="C106:Q106"/>
    <mergeCell ref="D107:Q107"/>
    <mergeCell ref="C108:D108"/>
    <mergeCell ref="C240:D240"/>
    <mergeCell ref="E216:Q216"/>
    <mergeCell ref="A226:A234"/>
    <mergeCell ref="C187:Q187"/>
    <mergeCell ref="D188:Q188"/>
    <mergeCell ref="A186:A197"/>
    <mergeCell ref="A237:A247"/>
    <mergeCell ref="E240:Q240"/>
    <mergeCell ref="C238:Q238"/>
    <mergeCell ref="A199:A208"/>
    <mergeCell ref="C199:Q199"/>
    <mergeCell ref="C200:Q200"/>
    <mergeCell ref="C237:Q237"/>
    <mergeCell ref="C215:Q215"/>
    <mergeCell ref="C201:D201"/>
    <mergeCell ref="A155:A165"/>
    <mergeCell ref="C155:Q155"/>
    <mergeCell ref="C156:Q156"/>
    <mergeCell ref="C157:D157"/>
    <mergeCell ref="A167:A176"/>
    <mergeCell ref="E157:Q157"/>
    <mergeCell ref="E170:Q170"/>
    <mergeCell ref="C170:D170"/>
    <mergeCell ref="A127:A135"/>
    <mergeCell ref="C127:Q127"/>
    <mergeCell ref="C128:Q128"/>
    <mergeCell ref="C129:D129"/>
    <mergeCell ref="E129:Q129"/>
    <mergeCell ref="E139:Q139"/>
    <mergeCell ref="A137:A146"/>
    <mergeCell ref="C137:Q137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2019-03-25T14:51:46Z</cp:lastPrinted>
  <dcterms:created xsi:type="dcterms:W3CDTF">2002-11-07T10:43:12Z</dcterms:created>
  <dcterms:modified xsi:type="dcterms:W3CDTF">2019-03-27T14:24:31Z</dcterms:modified>
  <cp:category/>
  <cp:version/>
  <cp:contentType/>
  <cp:contentStatus/>
</cp:coreProperties>
</file>