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Zad. zlecone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<sst xmlns="http://schemas.openxmlformats.org/spreadsheetml/2006/main" count="60" uniqueCount="46">
  <si>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 xml:space="preserve">Wynagrodzenia osobowe </t>
  </si>
  <si>
    <t xml:space="preserve">Składki na ubezpieczenia społeczne </t>
  </si>
  <si>
    <t xml:space="preserve">Składki na Fundusz Pracy </t>
  </si>
  <si>
    <t>Dział</t>
  </si>
  <si>
    <t>Rozdział</t>
  </si>
  <si>
    <t>Treść</t>
  </si>
  <si>
    <t xml:space="preserve">Świadczenia społeczne </t>
  </si>
  <si>
    <t xml:space="preserve">Wynagrodzenia osobowe pracowników </t>
  </si>
  <si>
    <t xml:space="preserve">Dodatkowe wynagrodzenia roczne </t>
  </si>
  <si>
    <t>Składki na ubezpieczenie społeczne</t>
  </si>
  <si>
    <t xml:space="preserve">Zakup usług pozostałych </t>
  </si>
  <si>
    <t xml:space="preserve">Odpisy na Zakładowy Fundusz Świadczeń Socjalnych </t>
  </si>
  <si>
    <t>Składki na ubezpieczenie zdrowotne - budżet państwa</t>
  </si>
  <si>
    <t>Dodatkowe wynagrodzenie roczne</t>
  </si>
  <si>
    <t>Wynagrodzenia bezosobowe</t>
  </si>
  <si>
    <t>Dotacje
ogółem</t>
  </si>
  <si>
    <t>z tego:</t>
  </si>
  <si>
    <t>w tym:</t>
  </si>
  <si>
    <t>Ogółem</t>
  </si>
  <si>
    <t>§</t>
  </si>
  <si>
    <t>Wydatki bieżące</t>
  </si>
  <si>
    <t>Razem</t>
  </si>
  <si>
    <t>Wynagrodzenia</t>
  </si>
  <si>
    <t>Pochodne od wynagrodz</t>
  </si>
  <si>
    <t>Świadcz społeczne</t>
  </si>
  <si>
    <t>Razem 852</t>
  </si>
  <si>
    <t>Zakup usług pozostałych</t>
  </si>
  <si>
    <t>Dochody i wydatki związane z realizacją zadań z zakresu administracji rządowej i innych zadań zleconych odrębnymi ustawami w 2009 r.- po zmianach</t>
  </si>
  <si>
    <t>Zmiany dochodów</t>
  </si>
  <si>
    <t>Zmiany wydatków</t>
  </si>
  <si>
    <t>Wydatki
ogółem</t>
  </si>
  <si>
    <t>Razem 751</t>
  </si>
  <si>
    <t>Razem 750</t>
  </si>
  <si>
    <t>Razem 754</t>
  </si>
  <si>
    <t>Różne wydatki na rzecz osób fizycznych</t>
  </si>
  <si>
    <t xml:space="preserve">Zakupy materiałów  i wyposażenia </t>
  </si>
  <si>
    <t>Zakupy materiałów i wyposaż</t>
  </si>
  <si>
    <t>010</t>
  </si>
  <si>
    <t>01095</t>
  </si>
  <si>
    <t xml:space="preserve">Zakup materiałów </t>
  </si>
  <si>
    <t>Różne opłaty i składki</t>
  </si>
  <si>
    <t>Razem 010</t>
  </si>
  <si>
    <t>do Uchwały Nr 467/XXXV/2009</t>
  </si>
  <si>
    <t>Rady Gminy Lesznowola</t>
  </si>
  <si>
    <t>z dnia 17 grudnia 2009r.</t>
  </si>
  <si>
    <t>Załącznik Nr 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</si>
</sst>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b/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0" fillId="0" borderId="0" xfId="0" applyNumberFormat="1" applyAlignment="1">
      <alignment/>
    </xf>
    <xf numFmtId="0" fontId="5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3" fontId="1" fillId="0" borderId="4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1" fillId="0" borderId="1" xfId="0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4" xfId="0" applyBorder="1" applyAlignment="1">
      <alignment/>
    </xf>
    <xf numFmtId="3" fontId="1" fillId="0" borderId="7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 vertical="center"/>
    </xf>
    <xf numFmtId="3" fontId="0" fillId="0" borderId="3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3" fillId="0" borderId="9" xfId="0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3" fontId="3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2" xfId="0" applyFont="1" applyBorder="1" applyAlignment="1" quotePrefix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9" xfId="0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49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3" fontId="3" fillId="0" borderId="17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">
      <selection activeCell="K2" sqref="K2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6.125" style="0" customWidth="1"/>
    <col min="4" max="4" width="8.875" style="0" customWidth="1"/>
    <col min="6" max="6" width="8.875" style="0" customWidth="1"/>
    <col min="7" max="7" width="6.875" style="0" customWidth="1"/>
    <col min="8" max="8" width="25.625" style="0" customWidth="1"/>
    <col min="9" max="9" width="11.375" style="0" customWidth="1"/>
    <col min="11" max="11" width="11.75390625" style="0" customWidth="1"/>
    <col min="12" max="12" width="10.125" style="0" customWidth="1"/>
    <col min="13" max="13" width="10.00390625" style="0" customWidth="1"/>
    <col min="14" max="14" width="9.75390625" style="0" bestFit="1" customWidth="1"/>
  </cols>
  <sheetData>
    <row r="1" spans="8:12" ht="15.75">
      <c r="H1" s="8"/>
      <c r="K1" s="8" t="s">
        <v>45</v>
      </c>
      <c r="L1" s="81"/>
    </row>
    <row r="2" spans="8:11" ht="3" customHeight="1">
      <c r="H2" s="3"/>
      <c r="K2" s="3"/>
    </row>
    <row r="3" spans="8:11" ht="12" customHeight="1">
      <c r="H3" s="3"/>
      <c r="K3" s="3" t="s">
        <v>42</v>
      </c>
    </row>
    <row r="4" spans="8:11" ht="12" customHeight="1">
      <c r="H4" s="3"/>
      <c r="K4" s="3" t="s">
        <v>43</v>
      </c>
    </row>
    <row r="5" spans="8:11" ht="11.25" customHeight="1">
      <c r="H5" s="3"/>
      <c r="K5" s="3" t="s">
        <v>44</v>
      </c>
    </row>
    <row r="6" ht="6.75" customHeight="1"/>
    <row r="7" spans="1:13" ht="30" customHeight="1">
      <c r="A7" s="129" t="s">
        <v>27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7" ht="3.75" customHeight="1">
      <c r="A8" s="1"/>
      <c r="B8" s="1"/>
      <c r="C8" s="1"/>
      <c r="D8" s="1"/>
      <c r="E8" s="1"/>
      <c r="F8" s="1"/>
      <c r="G8" s="1"/>
    </row>
    <row r="9" spans="1:13" ht="11.25" customHeight="1">
      <c r="A9" s="113" t="s">
        <v>3</v>
      </c>
      <c r="B9" s="113" t="s">
        <v>4</v>
      </c>
      <c r="C9" s="113" t="s">
        <v>19</v>
      </c>
      <c r="D9" s="115" t="s">
        <v>15</v>
      </c>
      <c r="E9" s="120" t="s">
        <v>28</v>
      </c>
      <c r="F9" s="115" t="s">
        <v>30</v>
      </c>
      <c r="G9" s="118" t="s">
        <v>16</v>
      </c>
      <c r="H9" s="119"/>
      <c r="I9" s="119"/>
      <c r="J9" s="119"/>
      <c r="K9" s="119"/>
      <c r="L9" s="119"/>
      <c r="M9" s="130" t="s">
        <v>29</v>
      </c>
    </row>
    <row r="10" spans="1:13" ht="11.25" customHeight="1">
      <c r="A10" s="135"/>
      <c r="B10" s="135"/>
      <c r="C10" s="135"/>
      <c r="D10" s="116"/>
      <c r="E10" s="121"/>
      <c r="F10" s="116"/>
      <c r="G10" s="113" t="s">
        <v>19</v>
      </c>
      <c r="H10" s="115" t="s">
        <v>5</v>
      </c>
      <c r="I10" s="115" t="s">
        <v>20</v>
      </c>
      <c r="J10" s="123" t="s">
        <v>17</v>
      </c>
      <c r="K10" s="124"/>
      <c r="L10" s="124"/>
      <c r="M10" s="131"/>
    </row>
    <row r="11" spans="1:14" ht="24" customHeight="1">
      <c r="A11" s="114"/>
      <c r="B11" s="114"/>
      <c r="C11" s="114"/>
      <c r="D11" s="117"/>
      <c r="E11" s="122"/>
      <c r="F11" s="117"/>
      <c r="G11" s="114"/>
      <c r="H11" s="117"/>
      <c r="I11" s="117"/>
      <c r="J11" s="64" t="s">
        <v>22</v>
      </c>
      <c r="K11" s="64" t="s">
        <v>23</v>
      </c>
      <c r="L11" s="65" t="s">
        <v>24</v>
      </c>
      <c r="M11" s="132"/>
      <c r="N11" s="22">
        <f>D16-F16</f>
        <v>0</v>
      </c>
    </row>
    <row r="12" spans="1:13" ht="8.2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</row>
    <row r="13" spans="1:13" s="67" customFormat="1" ht="12.75" customHeight="1">
      <c r="A13" s="82" t="s">
        <v>37</v>
      </c>
      <c r="B13" s="82" t="s">
        <v>38</v>
      </c>
      <c r="C13" s="70">
        <v>2010</v>
      </c>
      <c r="D13" s="110">
        <v>33687</v>
      </c>
      <c r="E13" s="110"/>
      <c r="F13" s="110">
        <f>I15</f>
        <v>33687</v>
      </c>
      <c r="G13" s="70">
        <v>4210</v>
      </c>
      <c r="H13" s="86" t="s">
        <v>39</v>
      </c>
      <c r="I13" s="83">
        <v>477</v>
      </c>
      <c r="J13" s="70"/>
      <c r="K13" s="70"/>
      <c r="L13" s="70"/>
      <c r="M13" s="84"/>
    </row>
    <row r="14" spans="1:13" s="67" customFormat="1" ht="12.75" customHeight="1">
      <c r="A14" s="85"/>
      <c r="B14" s="85"/>
      <c r="C14" s="85"/>
      <c r="D14" s="85"/>
      <c r="E14" s="85"/>
      <c r="F14" s="85"/>
      <c r="G14" s="85">
        <v>4430</v>
      </c>
      <c r="H14" s="87" t="s">
        <v>40</v>
      </c>
      <c r="I14" s="108">
        <v>33210</v>
      </c>
      <c r="J14" s="85"/>
      <c r="K14" s="85"/>
      <c r="L14" s="85"/>
      <c r="M14" s="109"/>
    </row>
    <row r="15" spans="1:13" s="67" customFormat="1" ht="15.75" customHeight="1">
      <c r="A15" s="125" t="s">
        <v>41</v>
      </c>
      <c r="B15" s="126"/>
      <c r="C15" s="10"/>
      <c r="D15" s="9">
        <f>D13</f>
        <v>33687</v>
      </c>
      <c r="E15" s="9"/>
      <c r="F15" s="9">
        <f>F13</f>
        <v>33687</v>
      </c>
      <c r="G15" s="10"/>
      <c r="H15" s="10"/>
      <c r="I15" s="13">
        <f>I14+I13</f>
        <v>33687</v>
      </c>
      <c r="J15" s="20"/>
      <c r="K15" s="20"/>
      <c r="L15" s="20"/>
      <c r="M15" s="20"/>
    </row>
    <row r="16" spans="1:13" s="67" customFormat="1" ht="12.75" customHeight="1">
      <c r="A16" s="68">
        <v>750</v>
      </c>
      <c r="B16" s="68">
        <v>75011</v>
      </c>
      <c r="C16" s="68">
        <v>2010</v>
      </c>
      <c r="D16" s="69">
        <v>70171</v>
      </c>
      <c r="E16" s="69"/>
      <c r="F16" s="69">
        <f>I21</f>
        <v>70171</v>
      </c>
      <c r="G16" s="70">
        <v>4010</v>
      </c>
      <c r="H16" s="71" t="s">
        <v>0</v>
      </c>
      <c r="I16" s="72">
        <v>51890</v>
      </c>
      <c r="J16" s="73">
        <f>I16</f>
        <v>51890</v>
      </c>
      <c r="K16" s="74"/>
      <c r="L16" s="74"/>
      <c r="M16" s="74"/>
    </row>
    <row r="17" spans="1:13" s="67" customFormat="1" ht="12.75" customHeight="1">
      <c r="A17" s="75"/>
      <c r="B17" s="75"/>
      <c r="C17" s="75"/>
      <c r="D17" s="75"/>
      <c r="E17" s="75"/>
      <c r="F17" s="75"/>
      <c r="G17" s="76">
        <v>4040</v>
      </c>
      <c r="H17" s="77" t="s">
        <v>13</v>
      </c>
      <c r="I17" s="78">
        <v>4625</v>
      </c>
      <c r="J17" s="79">
        <f>I17</f>
        <v>4625</v>
      </c>
      <c r="K17" s="80"/>
      <c r="L17" s="80"/>
      <c r="M17" s="80"/>
    </row>
    <row r="18" spans="1:13" ht="22.5" customHeight="1">
      <c r="A18" s="39"/>
      <c r="B18" s="39"/>
      <c r="C18" s="39"/>
      <c r="D18" s="39"/>
      <c r="E18" s="39"/>
      <c r="F18" s="39"/>
      <c r="G18" s="40">
        <v>4110</v>
      </c>
      <c r="H18" s="41" t="s">
        <v>1</v>
      </c>
      <c r="I18" s="42">
        <v>9865</v>
      </c>
      <c r="J18" s="44"/>
      <c r="K18" s="43">
        <f>I18</f>
        <v>9865</v>
      </c>
      <c r="L18" s="44"/>
      <c r="M18" s="44"/>
    </row>
    <row r="19" spans="1:13" ht="12.75" customHeight="1">
      <c r="A19" s="39"/>
      <c r="B19" s="39"/>
      <c r="C19" s="39"/>
      <c r="D19" s="39"/>
      <c r="E19" s="39"/>
      <c r="F19" s="39"/>
      <c r="G19" s="40">
        <v>4120</v>
      </c>
      <c r="H19" s="41" t="s">
        <v>2</v>
      </c>
      <c r="I19" s="42">
        <v>1328</v>
      </c>
      <c r="J19" s="44"/>
      <c r="K19" s="43">
        <f>I19</f>
        <v>1328</v>
      </c>
      <c r="L19" s="44"/>
      <c r="M19" s="44"/>
    </row>
    <row r="20" spans="1:13" ht="22.5" customHeight="1">
      <c r="A20" s="45"/>
      <c r="B20" s="45"/>
      <c r="C20" s="45"/>
      <c r="D20" s="45"/>
      <c r="E20" s="45"/>
      <c r="F20" s="45"/>
      <c r="G20" s="46">
        <v>4440</v>
      </c>
      <c r="H20" s="47" t="s">
        <v>11</v>
      </c>
      <c r="I20" s="48">
        <v>2463</v>
      </c>
      <c r="J20" s="49"/>
      <c r="K20" s="49"/>
      <c r="L20" s="50">
        <f>I20</f>
        <v>2463</v>
      </c>
      <c r="M20" s="49"/>
    </row>
    <row r="21" spans="1:14" ht="15.75" customHeight="1">
      <c r="A21" s="125" t="s">
        <v>32</v>
      </c>
      <c r="B21" s="126"/>
      <c r="C21" s="10"/>
      <c r="D21" s="9">
        <f>D16</f>
        <v>70171</v>
      </c>
      <c r="E21" s="9"/>
      <c r="F21" s="9">
        <f>F16</f>
        <v>70171</v>
      </c>
      <c r="G21" s="10"/>
      <c r="H21" s="10" t="s">
        <v>21</v>
      </c>
      <c r="I21" s="13">
        <f>SUM(I16:I20)</f>
        <v>70171</v>
      </c>
      <c r="J21" s="20">
        <f>SUM(J16:J20)</f>
        <v>56515</v>
      </c>
      <c r="K21" s="20">
        <f>SUM(K16:K20)</f>
        <v>11193</v>
      </c>
      <c r="L21" s="20">
        <f>SUM(L16:L20)</f>
        <v>2463</v>
      </c>
      <c r="M21" s="21"/>
      <c r="N21" s="11">
        <f>J21+K21+L21</f>
        <v>70171</v>
      </c>
    </row>
    <row r="22" spans="1:13" ht="22.5" customHeight="1">
      <c r="A22" s="51">
        <v>751</v>
      </c>
      <c r="B22" s="51">
        <v>75101</v>
      </c>
      <c r="C22" s="51">
        <v>2010</v>
      </c>
      <c r="D22" s="52">
        <v>2602</v>
      </c>
      <c r="E22" s="51"/>
      <c r="F22" s="52">
        <f>I26</f>
        <v>2602</v>
      </c>
      <c r="G22" s="53">
        <v>4110</v>
      </c>
      <c r="H22" s="35" t="s">
        <v>1</v>
      </c>
      <c r="I22" s="54">
        <v>147</v>
      </c>
      <c r="J22" s="55"/>
      <c r="K22" s="56">
        <f>I22</f>
        <v>147</v>
      </c>
      <c r="L22" s="55"/>
      <c r="M22" s="55"/>
    </row>
    <row r="23" spans="1:13" ht="12" customHeight="1">
      <c r="A23" s="39"/>
      <c r="B23" s="39"/>
      <c r="C23" s="39"/>
      <c r="D23" s="39"/>
      <c r="E23" s="39"/>
      <c r="F23" s="39"/>
      <c r="G23" s="57">
        <v>4120</v>
      </c>
      <c r="H23" s="41" t="s">
        <v>2</v>
      </c>
      <c r="I23" s="42">
        <v>24</v>
      </c>
      <c r="J23" s="44"/>
      <c r="K23" s="43">
        <f>I23</f>
        <v>24</v>
      </c>
      <c r="L23" s="44"/>
      <c r="M23" s="44"/>
    </row>
    <row r="24" spans="1:13" ht="12.75">
      <c r="A24" s="39"/>
      <c r="B24" s="39"/>
      <c r="C24" s="39"/>
      <c r="D24" s="39"/>
      <c r="E24" s="39"/>
      <c r="F24" s="39"/>
      <c r="G24" s="57">
        <v>4170</v>
      </c>
      <c r="H24" s="41" t="s">
        <v>14</v>
      </c>
      <c r="I24" s="42">
        <v>968</v>
      </c>
      <c r="J24" s="43">
        <f>I24</f>
        <v>968</v>
      </c>
      <c r="K24" s="44"/>
      <c r="L24" s="44"/>
      <c r="M24" s="44"/>
    </row>
    <row r="25" spans="1:13" ht="12.75" customHeight="1">
      <c r="A25" s="45"/>
      <c r="B25" s="45"/>
      <c r="C25" s="45"/>
      <c r="D25" s="45"/>
      <c r="E25" s="45"/>
      <c r="F25" s="45"/>
      <c r="G25" s="57">
        <v>4210</v>
      </c>
      <c r="H25" s="58" t="s">
        <v>36</v>
      </c>
      <c r="I25" s="48">
        <v>1463</v>
      </c>
      <c r="J25" s="49"/>
      <c r="K25" s="49"/>
      <c r="L25" s="49"/>
      <c r="M25" s="49"/>
    </row>
    <row r="26" spans="1:13" ht="12.75">
      <c r="A26" s="6"/>
      <c r="B26" s="6"/>
      <c r="C26" s="6"/>
      <c r="D26" s="32">
        <f>D22</f>
        <v>2602</v>
      </c>
      <c r="E26" s="6"/>
      <c r="F26" s="32">
        <f>F22</f>
        <v>2602</v>
      </c>
      <c r="G26" s="30"/>
      <c r="H26" s="10" t="s">
        <v>21</v>
      </c>
      <c r="I26" s="31">
        <f>SUM(I22:I25)</f>
        <v>2602</v>
      </c>
      <c r="J26" s="31">
        <f>SUM(J22:J25)</f>
        <v>968</v>
      </c>
      <c r="K26" s="31">
        <f>SUM(K22:K25)</f>
        <v>171</v>
      </c>
      <c r="L26" s="14"/>
      <c r="M26" s="14"/>
    </row>
    <row r="27" spans="1:13" ht="22.5" customHeight="1">
      <c r="A27" s="33">
        <v>751</v>
      </c>
      <c r="B27" s="33">
        <v>75113</v>
      </c>
      <c r="C27" s="33">
        <v>2010</v>
      </c>
      <c r="D27" s="34">
        <v>25061</v>
      </c>
      <c r="E27" s="34"/>
      <c r="F27" s="34">
        <f>I37</f>
        <v>25061</v>
      </c>
      <c r="G27" s="59">
        <v>3030</v>
      </c>
      <c r="H27" s="60" t="s">
        <v>34</v>
      </c>
      <c r="I27" s="36">
        <v>9900</v>
      </c>
      <c r="J27" s="33"/>
      <c r="K27" s="34"/>
      <c r="L27" s="38"/>
      <c r="M27" s="37"/>
    </row>
    <row r="28" spans="1:13" ht="22.5" customHeight="1">
      <c r="A28" s="51"/>
      <c r="B28" s="51"/>
      <c r="C28" s="51"/>
      <c r="D28" s="51"/>
      <c r="E28" s="51"/>
      <c r="F28" s="52"/>
      <c r="G28" s="61">
        <v>4110</v>
      </c>
      <c r="H28" s="41" t="s">
        <v>1</v>
      </c>
      <c r="I28" s="42">
        <v>1378</v>
      </c>
      <c r="J28" s="39"/>
      <c r="K28" s="66">
        <f>I28</f>
        <v>1378</v>
      </c>
      <c r="L28" s="44"/>
      <c r="M28" s="43"/>
    </row>
    <row r="29" spans="1:13" ht="12.75">
      <c r="A29" s="39"/>
      <c r="B29" s="39"/>
      <c r="C29" s="39"/>
      <c r="D29" s="39"/>
      <c r="E29" s="39"/>
      <c r="F29" s="39"/>
      <c r="G29" s="57">
        <v>4120</v>
      </c>
      <c r="H29" s="41" t="s">
        <v>2</v>
      </c>
      <c r="I29" s="42">
        <v>196</v>
      </c>
      <c r="J29" s="44"/>
      <c r="K29" s="43">
        <f>I29</f>
        <v>196</v>
      </c>
      <c r="L29" s="44"/>
      <c r="M29" s="44"/>
    </row>
    <row r="30" spans="1:13" ht="15" customHeight="1">
      <c r="A30" s="45"/>
      <c r="B30" s="45"/>
      <c r="C30" s="45"/>
      <c r="D30" s="45"/>
      <c r="E30" s="45"/>
      <c r="F30" s="45"/>
      <c r="G30" s="57">
        <v>4170</v>
      </c>
      <c r="H30" s="47" t="s">
        <v>14</v>
      </c>
      <c r="I30" s="48">
        <v>8000</v>
      </c>
      <c r="J30" s="50">
        <f>I30</f>
        <v>8000</v>
      </c>
      <c r="K30" s="49"/>
      <c r="L30" s="49"/>
      <c r="M30" s="50"/>
    </row>
    <row r="31" spans="1:13" ht="15" customHeight="1">
      <c r="A31" s="88"/>
      <c r="B31" s="88"/>
      <c r="C31" s="88"/>
      <c r="D31" s="88"/>
      <c r="E31" s="88"/>
      <c r="F31" s="88"/>
      <c r="G31" s="112"/>
      <c r="H31" s="89"/>
      <c r="I31" s="90"/>
      <c r="J31" s="91"/>
      <c r="K31" s="92"/>
      <c r="L31" s="92"/>
      <c r="M31" s="91"/>
    </row>
    <row r="32" spans="1:13" ht="15" customHeight="1">
      <c r="A32" s="93"/>
      <c r="B32" s="93"/>
      <c r="C32" s="93"/>
      <c r="D32" s="93"/>
      <c r="E32" s="93"/>
      <c r="F32" s="93"/>
      <c r="G32" s="94"/>
      <c r="H32" s="95"/>
      <c r="I32" s="96"/>
      <c r="J32" s="97"/>
      <c r="K32" s="98"/>
      <c r="L32" s="98"/>
      <c r="M32" s="97"/>
    </row>
    <row r="33" spans="1:13" ht="15" customHeight="1">
      <c r="A33" s="99"/>
      <c r="B33" s="99"/>
      <c r="C33" s="99"/>
      <c r="D33" s="99"/>
      <c r="E33" s="99"/>
      <c r="F33" s="99"/>
      <c r="G33" s="100"/>
      <c r="H33" s="101"/>
      <c r="I33" s="102"/>
      <c r="J33" s="103"/>
      <c r="K33" s="104"/>
      <c r="L33" s="104"/>
      <c r="M33" s="103"/>
    </row>
    <row r="34" spans="1:13" ht="11.25" customHeight="1">
      <c r="A34" s="4">
        <v>1</v>
      </c>
      <c r="B34" s="4">
        <v>2</v>
      </c>
      <c r="C34" s="4">
        <v>3</v>
      </c>
      <c r="D34" s="4">
        <v>4</v>
      </c>
      <c r="E34" s="4"/>
      <c r="F34" s="7">
        <v>5</v>
      </c>
      <c r="G34" s="4">
        <v>6</v>
      </c>
      <c r="H34" s="7">
        <v>7</v>
      </c>
      <c r="I34" s="12">
        <v>8</v>
      </c>
      <c r="J34" s="7">
        <v>9</v>
      </c>
      <c r="K34" s="12">
        <v>10</v>
      </c>
      <c r="L34" s="7">
        <v>11</v>
      </c>
      <c r="M34" s="4">
        <v>12</v>
      </c>
    </row>
    <row r="35" spans="1:13" ht="21.75" customHeight="1">
      <c r="A35" s="45"/>
      <c r="B35" s="45"/>
      <c r="C35" s="45"/>
      <c r="D35" s="45"/>
      <c r="E35" s="45"/>
      <c r="F35" s="45"/>
      <c r="G35" s="61">
        <v>4210</v>
      </c>
      <c r="H35" s="41" t="s">
        <v>35</v>
      </c>
      <c r="I35" s="42">
        <v>4087</v>
      </c>
      <c r="J35" s="44"/>
      <c r="K35" s="44"/>
      <c r="L35" s="44"/>
      <c r="M35" s="44"/>
    </row>
    <row r="36" spans="1:13" ht="12.75">
      <c r="A36" s="45"/>
      <c r="B36" s="45"/>
      <c r="C36" s="45"/>
      <c r="D36" s="45"/>
      <c r="E36" s="45"/>
      <c r="F36" s="45"/>
      <c r="G36" s="57">
        <v>4300</v>
      </c>
      <c r="H36" s="47" t="s">
        <v>26</v>
      </c>
      <c r="I36" s="48">
        <v>1500</v>
      </c>
      <c r="J36" s="49"/>
      <c r="K36" s="49"/>
      <c r="L36" s="49"/>
      <c r="M36" s="49"/>
    </row>
    <row r="37" spans="1:13" ht="12.75">
      <c r="A37" s="6"/>
      <c r="B37" s="6"/>
      <c r="C37" s="6"/>
      <c r="D37" s="32">
        <f>D27</f>
        <v>25061</v>
      </c>
      <c r="E37" s="6"/>
      <c r="F37" s="32">
        <f>F27</f>
        <v>25061</v>
      </c>
      <c r="G37" s="30"/>
      <c r="H37" s="10" t="s">
        <v>21</v>
      </c>
      <c r="I37" s="31">
        <f>SUM(I27:I30,I35:I36)</f>
        <v>25061</v>
      </c>
      <c r="J37" s="31">
        <f>SUM(J27:J30,J35:J36)</f>
        <v>8000</v>
      </c>
      <c r="K37" s="31">
        <f>SUM(K27:K30,K35:K36)</f>
        <v>1574</v>
      </c>
      <c r="L37" s="31"/>
      <c r="M37" s="106"/>
    </row>
    <row r="38" spans="1:14" ht="15.75" customHeight="1">
      <c r="A38" s="125" t="s">
        <v>31</v>
      </c>
      <c r="B38" s="126"/>
      <c r="C38" s="10"/>
      <c r="D38" s="9">
        <f>D37+D26</f>
        <v>27663</v>
      </c>
      <c r="E38" s="10"/>
      <c r="F38" s="10">
        <f>F26+F37</f>
        <v>27663</v>
      </c>
      <c r="G38" s="10"/>
      <c r="H38" s="10"/>
      <c r="I38" s="13">
        <f>I26+I37</f>
        <v>27663</v>
      </c>
      <c r="J38" s="9">
        <f>J26+J37</f>
        <v>8968</v>
      </c>
      <c r="K38" s="9">
        <f>K26+K37</f>
        <v>1745</v>
      </c>
      <c r="L38" s="10"/>
      <c r="M38" s="21"/>
      <c r="N38" s="22">
        <f>D22-F22</f>
        <v>0</v>
      </c>
    </row>
    <row r="39" spans="1:13" ht="12.75">
      <c r="A39" s="51">
        <v>754</v>
      </c>
      <c r="B39" s="51">
        <v>75414</v>
      </c>
      <c r="C39" s="51">
        <v>2010</v>
      </c>
      <c r="D39" s="51">
        <v>400</v>
      </c>
      <c r="E39" s="51"/>
      <c r="F39" s="52">
        <f>I39</f>
        <v>400</v>
      </c>
      <c r="G39" s="53">
        <v>4300</v>
      </c>
      <c r="H39" s="35" t="s">
        <v>26</v>
      </c>
      <c r="I39" s="54">
        <v>400</v>
      </c>
      <c r="J39" s="55"/>
      <c r="K39" s="55"/>
      <c r="L39" s="55"/>
      <c r="M39" s="55"/>
    </row>
    <row r="40" spans="1:13" ht="12.75">
      <c r="A40" s="125" t="s">
        <v>33</v>
      </c>
      <c r="B40" s="126"/>
      <c r="C40" s="10"/>
      <c r="D40" s="10">
        <f>D39</f>
        <v>400</v>
      </c>
      <c r="E40" s="10"/>
      <c r="F40" s="9">
        <f>F39</f>
        <v>400</v>
      </c>
      <c r="G40" s="10"/>
      <c r="H40" s="10" t="s">
        <v>21</v>
      </c>
      <c r="I40" s="13">
        <f>I39</f>
        <v>400</v>
      </c>
      <c r="J40" s="14"/>
      <c r="K40" s="14"/>
      <c r="L40" s="14"/>
      <c r="M40" s="14"/>
    </row>
    <row r="41" spans="1:13" ht="12.75">
      <c r="A41" s="51">
        <v>852</v>
      </c>
      <c r="B41" s="51">
        <v>85212</v>
      </c>
      <c r="C41" s="51">
        <v>2010</v>
      </c>
      <c r="D41" s="52">
        <v>2022000</v>
      </c>
      <c r="E41" s="52">
        <v>72000</v>
      </c>
      <c r="F41" s="52">
        <f>I46</f>
        <v>2022000</v>
      </c>
      <c r="G41" s="53">
        <v>3110</v>
      </c>
      <c r="H41" s="35" t="s">
        <v>6</v>
      </c>
      <c r="I41" s="54">
        <v>1922200</v>
      </c>
      <c r="J41" s="55"/>
      <c r="K41" s="55"/>
      <c r="L41" s="56">
        <v>1850200</v>
      </c>
      <c r="M41" s="56">
        <v>72000</v>
      </c>
    </row>
    <row r="42" spans="1:13" ht="24">
      <c r="A42" s="39"/>
      <c r="B42" s="39"/>
      <c r="C42" s="39"/>
      <c r="D42" s="39"/>
      <c r="E42" s="39"/>
      <c r="F42" s="39"/>
      <c r="G42" s="61">
        <v>4010</v>
      </c>
      <c r="H42" s="41" t="s">
        <v>7</v>
      </c>
      <c r="I42" s="42">
        <v>42000</v>
      </c>
      <c r="J42" s="43">
        <f>I42</f>
        <v>42000</v>
      </c>
      <c r="K42" s="44"/>
      <c r="L42" s="44"/>
      <c r="M42" s="44"/>
    </row>
    <row r="43" spans="1:13" ht="15" customHeight="1">
      <c r="A43" s="39"/>
      <c r="B43" s="39"/>
      <c r="C43" s="39"/>
      <c r="D43" s="39"/>
      <c r="E43" s="39"/>
      <c r="F43" s="39"/>
      <c r="G43" s="61">
        <v>4040</v>
      </c>
      <c r="H43" s="41" t="s">
        <v>8</v>
      </c>
      <c r="I43" s="42">
        <v>3800</v>
      </c>
      <c r="J43" s="43">
        <f>I43</f>
        <v>3800</v>
      </c>
      <c r="K43" s="44"/>
      <c r="L43" s="44"/>
      <c r="M43" s="44"/>
    </row>
    <row r="44" spans="1:13" ht="23.25" customHeight="1">
      <c r="A44" s="39"/>
      <c r="B44" s="39"/>
      <c r="C44" s="39"/>
      <c r="D44" s="39"/>
      <c r="E44" s="39"/>
      <c r="F44" s="39"/>
      <c r="G44" s="61">
        <v>4110</v>
      </c>
      <c r="H44" s="41" t="s">
        <v>9</v>
      </c>
      <c r="I44" s="42">
        <v>36000</v>
      </c>
      <c r="J44" s="44"/>
      <c r="K44" s="43">
        <f>I44</f>
        <v>36000</v>
      </c>
      <c r="L44" s="44"/>
      <c r="M44" s="44"/>
    </row>
    <row r="45" spans="1:13" ht="12.75">
      <c r="A45" s="45"/>
      <c r="B45" s="45"/>
      <c r="C45" s="45"/>
      <c r="D45" s="45"/>
      <c r="E45" s="45"/>
      <c r="F45" s="45"/>
      <c r="G45" s="62">
        <v>4300</v>
      </c>
      <c r="H45" s="47" t="s">
        <v>10</v>
      </c>
      <c r="I45" s="48">
        <v>18000</v>
      </c>
      <c r="J45" s="49"/>
      <c r="K45" s="49"/>
      <c r="L45" s="49"/>
      <c r="M45" s="49"/>
    </row>
    <row r="46" spans="1:14" ht="15.75">
      <c r="A46" s="10"/>
      <c r="B46" s="10"/>
      <c r="C46" s="10"/>
      <c r="D46" s="9">
        <f>D41</f>
        <v>2022000</v>
      </c>
      <c r="E46" s="9">
        <f>E41</f>
        <v>72000</v>
      </c>
      <c r="F46" s="9">
        <f>F41</f>
        <v>2022000</v>
      </c>
      <c r="G46" s="10"/>
      <c r="H46" s="10" t="s">
        <v>21</v>
      </c>
      <c r="I46" s="13">
        <f>SUM(I41:I45)</f>
        <v>2022000</v>
      </c>
      <c r="J46" s="13">
        <f>SUM(J41:J45)</f>
        <v>45800</v>
      </c>
      <c r="K46" s="13">
        <f>SUM(K41:K45)</f>
        <v>36000</v>
      </c>
      <c r="L46" s="20">
        <f>L41</f>
        <v>1850200</v>
      </c>
      <c r="M46" s="20">
        <f>M41</f>
        <v>72000</v>
      </c>
      <c r="N46" s="23">
        <f>D41-F41</f>
        <v>0</v>
      </c>
    </row>
    <row r="47" spans="1:13" ht="24">
      <c r="A47" s="51">
        <v>852</v>
      </c>
      <c r="B47" s="51">
        <v>85213</v>
      </c>
      <c r="C47" s="51">
        <v>2010</v>
      </c>
      <c r="D47" s="52">
        <v>12000</v>
      </c>
      <c r="E47" s="52"/>
      <c r="F47" s="52">
        <f>I48</f>
        <v>12000</v>
      </c>
      <c r="G47" s="62">
        <v>4130</v>
      </c>
      <c r="H47" s="58" t="s">
        <v>12</v>
      </c>
      <c r="I47" s="54">
        <v>12000</v>
      </c>
      <c r="J47" s="51"/>
      <c r="K47" s="51"/>
      <c r="L47" s="51"/>
      <c r="M47" s="52"/>
    </row>
    <row r="48" spans="1:14" ht="12.75">
      <c r="A48" s="5"/>
      <c r="B48" s="5"/>
      <c r="C48" s="5"/>
      <c r="D48" s="27">
        <f>D47</f>
        <v>12000</v>
      </c>
      <c r="E48" s="27"/>
      <c r="F48" s="27">
        <f>F47</f>
        <v>12000</v>
      </c>
      <c r="G48" s="2"/>
      <c r="H48" s="18" t="s">
        <v>21</v>
      </c>
      <c r="I48" s="19">
        <f>I47</f>
        <v>12000</v>
      </c>
      <c r="J48" s="15"/>
      <c r="K48" s="15"/>
      <c r="L48" s="15"/>
      <c r="M48" s="105"/>
      <c r="N48" s="11">
        <f>D47-F47</f>
        <v>0</v>
      </c>
    </row>
    <row r="49" spans="1:13" ht="12.75">
      <c r="A49" s="45">
        <v>852</v>
      </c>
      <c r="B49" s="45">
        <v>85214</v>
      </c>
      <c r="C49" s="45">
        <v>2010</v>
      </c>
      <c r="D49" s="63">
        <v>68360</v>
      </c>
      <c r="E49" s="63"/>
      <c r="F49" s="63">
        <f>I50</f>
        <v>68360</v>
      </c>
      <c r="G49" s="57">
        <v>3110</v>
      </c>
      <c r="H49" s="35" t="s">
        <v>6</v>
      </c>
      <c r="I49" s="48">
        <v>68360</v>
      </c>
      <c r="J49" s="49"/>
      <c r="K49" s="49"/>
      <c r="L49" s="50">
        <f>I49</f>
        <v>68360</v>
      </c>
      <c r="M49" s="50"/>
    </row>
    <row r="50" spans="1:14" ht="12.75">
      <c r="A50" s="10"/>
      <c r="B50" s="10"/>
      <c r="C50" s="10"/>
      <c r="D50" s="9">
        <f>D49</f>
        <v>68360</v>
      </c>
      <c r="E50" s="9"/>
      <c r="F50" s="9">
        <f>F49</f>
        <v>68360</v>
      </c>
      <c r="G50" s="10"/>
      <c r="H50" s="10" t="s">
        <v>21</v>
      </c>
      <c r="I50" s="13">
        <f>I49</f>
        <v>68360</v>
      </c>
      <c r="J50" s="14"/>
      <c r="K50" s="14"/>
      <c r="L50" s="20">
        <f>L49</f>
        <v>68360</v>
      </c>
      <c r="M50" s="20"/>
      <c r="N50" s="11">
        <f>D49-F49</f>
        <v>0</v>
      </c>
    </row>
    <row r="51" spans="1:14" ht="12.75">
      <c r="A51" s="125" t="s">
        <v>25</v>
      </c>
      <c r="B51" s="136"/>
      <c r="C51" s="136"/>
      <c r="D51" s="25">
        <f>D46+D48+D50</f>
        <v>2102360</v>
      </c>
      <c r="E51" s="25">
        <f>E46</f>
        <v>72000</v>
      </c>
      <c r="F51" s="9">
        <f>F50+F48+F46</f>
        <v>2102360</v>
      </c>
      <c r="G51" s="10"/>
      <c r="H51" s="10"/>
      <c r="I51" s="16">
        <f>I46+I48+I50</f>
        <v>2102360</v>
      </c>
      <c r="J51" s="26">
        <f>J46</f>
        <v>45800</v>
      </c>
      <c r="K51" s="26">
        <f>K46</f>
        <v>36000</v>
      </c>
      <c r="L51" s="24"/>
      <c r="M51" s="17"/>
      <c r="N51" s="11"/>
    </row>
    <row r="52" spans="1:14" ht="15">
      <c r="A52" s="133" t="s">
        <v>18</v>
      </c>
      <c r="B52" s="134"/>
      <c r="C52" s="127">
        <f>D51+D40+D38+D21+D15</f>
        <v>2234281</v>
      </c>
      <c r="D52" s="128"/>
      <c r="E52" s="29">
        <f>E51+E40+E38+E21+E15+E48</f>
        <v>72000</v>
      </c>
      <c r="F52" s="127">
        <f>F51+F38+F40+F21+F15</f>
        <v>2234281</v>
      </c>
      <c r="G52" s="128"/>
      <c r="H52" s="111"/>
      <c r="I52" s="28">
        <f>I51+I38+I40+I21+I15</f>
        <v>2234281</v>
      </c>
      <c r="J52" s="28">
        <f>J50+J48+J46+J40+J38+J21</f>
        <v>111283</v>
      </c>
      <c r="K52" s="28">
        <f>K50+K48+K46+K40+K38+K21</f>
        <v>48938</v>
      </c>
      <c r="L52" s="28">
        <f>L50+L48+L46+L40+L38+L21</f>
        <v>1921023</v>
      </c>
      <c r="M52" s="107">
        <f>M50+M48+M46+M40+M38+M21+M15</f>
        <v>72000</v>
      </c>
      <c r="N52" s="11"/>
    </row>
  </sheetData>
  <mergeCells count="21">
    <mergeCell ref="A7:M7"/>
    <mergeCell ref="H10:H11"/>
    <mergeCell ref="M9:M11"/>
    <mergeCell ref="A52:B52"/>
    <mergeCell ref="C52:D52"/>
    <mergeCell ref="B9:B11"/>
    <mergeCell ref="A9:A11"/>
    <mergeCell ref="A51:C51"/>
    <mergeCell ref="C9:C11"/>
    <mergeCell ref="A38:B38"/>
    <mergeCell ref="A40:B40"/>
    <mergeCell ref="A15:B15"/>
    <mergeCell ref="A21:B21"/>
    <mergeCell ref="F52:G52"/>
    <mergeCell ref="G10:G11"/>
    <mergeCell ref="F9:F11"/>
    <mergeCell ref="D9:D11"/>
    <mergeCell ref="G9:L9"/>
    <mergeCell ref="E9:E11"/>
    <mergeCell ref="I10:I11"/>
    <mergeCell ref="J10:L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2009-12-18T09:30:58Z</cp:lastPrinted>
  <dcterms:created xsi:type="dcterms:W3CDTF">2002-11-07T10:15:06Z</dcterms:created>
  <dcterms:modified xsi:type="dcterms:W3CDTF">2009-12-18T13:17:02Z</dcterms:modified>
  <cp:category/>
  <cp:version/>
  <cp:contentType/>
  <cp:contentStatus/>
</cp:coreProperties>
</file>