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dżet 2018\Podsumowanie 2018\Podsumowanie rok 2017 i  2018\za 2018r\"/>
    </mc:Choice>
  </mc:AlternateContent>
  <bookViews>
    <workbookView xWindow="0" yWindow="0" windowWidth="24000" windowHeight="11025"/>
  </bookViews>
  <sheets>
    <sheet name="GPPIRPA" sheetId="4" r:id="rId1"/>
    <sheet name="Arkusz1" sheetId="5" r:id="rId2"/>
  </sheets>
  <calcPr calcId="152511"/>
</workbook>
</file>

<file path=xl/calcChain.xml><?xml version="1.0" encoding="utf-8"?>
<calcChain xmlns="http://schemas.openxmlformats.org/spreadsheetml/2006/main">
  <c r="M27" i="4" l="1"/>
  <c r="M26" i="4"/>
  <c r="N25" i="4"/>
  <c r="M16" i="4"/>
  <c r="L16" i="4"/>
  <c r="N11" i="4"/>
  <c r="N12" i="4"/>
  <c r="N13" i="4"/>
  <c r="N14" i="4"/>
  <c r="N15" i="4"/>
  <c r="N10" i="4"/>
  <c r="N22" i="4" l="1"/>
  <c r="L26" i="4"/>
  <c r="L27" i="4" l="1"/>
  <c r="N23" i="4" l="1"/>
  <c r="N19" i="4"/>
  <c r="N17" i="4"/>
  <c r="N18" i="4"/>
  <c r="N20" i="4"/>
  <c r="N21" i="4"/>
  <c r="N24" i="4"/>
  <c r="G10" i="4"/>
  <c r="E27" i="4"/>
  <c r="F27" i="4"/>
  <c r="N16" i="4" l="1"/>
  <c r="N26" i="4"/>
  <c r="G27" i="4"/>
  <c r="N27" i="4" l="1"/>
</calcChain>
</file>

<file path=xl/sharedStrings.xml><?xml version="1.0" encoding="utf-8"?>
<sst xmlns="http://schemas.openxmlformats.org/spreadsheetml/2006/main" count="27" uniqueCount="21">
  <si>
    <t>§</t>
  </si>
  <si>
    <t>Razem</t>
  </si>
  <si>
    <t>Dochody</t>
  </si>
  <si>
    <t>OGÓŁEM</t>
  </si>
  <si>
    <t xml:space="preserve">Dział </t>
  </si>
  <si>
    <t xml:space="preserve">Rozdz. </t>
  </si>
  <si>
    <t>Plan</t>
  </si>
  <si>
    <t>Wydatki</t>
  </si>
  <si>
    <t>0480</t>
  </si>
  <si>
    <t>wykonanie</t>
  </si>
  <si>
    <t>%</t>
  </si>
  <si>
    <t xml:space="preserve">wykonanie </t>
  </si>
  <si>
    <t>Wójta Gminy Lesznowola</t>
  </si>
  <si>
    <t>Gminny Program Przeciwdziałania Narkomanii</t>
  </si>
  <si>
    <t>Nazwa programu</t>
  </si>
  <si>
    <t>Z tytułu zezwoleń na sprzedaż alkoholu</t>
  </si>
  <si>
    <t>Gminny Program Profilaktyki i Rozwiązywania Problemów Alkoholowych</t>
  </si>
  <si>
    <t>Załącznik Nr 6</t>
  </si>
  <si>
    <t>Dochody i wydatki zrealizowane z Gminnego Programu Profilaktyki i Rozwiązywania Problemów Alkoholowych                                                  i Gminnego Programu  Przeciwdziałania Narkomanii za 2018 rok</t>
  </si>
  <si>
    <t>do Zarządzenia Nr 37 /2019</t>
  </si>
  <si>
    <t>z dnia 27 marca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</si>
</sst>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3"/>
      <name val="Arial CE"/>
      <family val="2"/>
      <charset val="238"/>
    </font>
    <font>
      <sz val="8"/>
      <name val="Arial CE"/>
      <charset val="238"/>
    </font>
    <font>
      <sz val="10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3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3" fillId="0" borderId="0" xfId="0" applyFont="1"/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1" xfId="0" applyFont="1" applyBorder="1"/>
    <xf numFmtId="0" fontId="9" fillId="0" borderId="1" xfId="0" quotePrefix="1" applyFont="1" applyBorder="1"/>
    <xf numFmtId="3" fontId="9" fillId="0" borderId="1" xfId="0" quotePrefix="1" applyNumberFormat="1" applyFont="1" applyBorder="1"/>
    <xf numFmtId="4" fontId="9" fillId="0" borderId="1" xfId="0" quotePrefix="1" applyNumberFormat="1" applyFont="1" applyBorder="1"/>
    <xf numFmtId="4" fontId="9" fillId="0" borderId="3" xfId="0" quotePrefix="1" applyNumberFormat="1" applyFont="1" applyBorder="1"/>
    <xf numFmtId="0" fontId="9" fillId="3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1" xfId="0" quotePrefix="1" applyFont="1" applyBorder="1" applyAlignment="1">
      <alignment horizontal="center" vertical="center"/>
    </xf>
    <xf numFmtId="4" fontId="9" fillId="0" borderId="1" xfId="0" applyNumberFormat="1" applyFont="1" applyBorder="1"/>
    <xf numFmtId="4" fontId="9" fillId="0" borderId="3" xfId="0" applyNumberFormat="1" applyFont="1" applyBorder="1"/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4" fontId="5" fillId="2" borderId="14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4" fontId="5" fillId="4" borderId="13" xfId="0" applyNumberFormat="1" applyFont="1" applyFill="1" applyBorder="1" applyAlignment="1">
      <alignment vertical="center"/>
    </xf>
    <xf numFmtId="2" fontId="5" fillId="4" borderId="14" xfId="0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Q17" sqref="Q17"/>
    </sheetView>
  </sheetViews>
  <sheetFormatPr defaultRowHeight="12.75" x14ac:dyDescent="0.2"/>
  <cols>
    <col min="1" max="1" width="10.28515625" customWidth="1"/>
    <col min="2" max="2" width="5.85546875" customWidth="1"/>
    <col min="3" max="3" width="8" customWidth="1"/>
    <col min="4" max="4" width="7.28515625" customWidth="1"/>
    <col min="5" max="5" width="8.42578125" customWidth="1"/>
    <col min="6" max="6" width="10.7109375" customWidth="1"/>
    <col min="7" max="7" width="9.28515625" customWidth="1"/>
    <col min="8" max="8" width="13.28515625" customWidth="1"/>
    <col min="9" max="9" width="5.85546875" customWidth="1"/>
    <col min="10" max="10" width="7.85546875" customWidth="1"/>
    <col min="11" max="11" width="6.42578125" customWidth="1"/>
    <col min="12" max="12" width="10.42578125" customWidth="1"/>
    <col min="13" max="13" width="17.140625" customWidth="1"/>
    <col min="16" max="16" width="10.140625" bestFit="1" customWidth="1"/>
  </cols>
  <sheetData>
    <row r="1" spans="1:20" ht="1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6" t="s">
        <v>17</v>
      </c>
      <c r="M1" s="46"/>
      <c r="N1" s="3"/>
    </row>
    <row r="2" spans="1:20" ht="4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19</v>
      </c>
      <c r="M3" s="4"/>
      <c r="N3" s="3"/>
    </row>
    <row r="4" spans="1:20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 t="s">
        <v>12</v>
      </c>
      <c r="M4" s="4"/>
      <c r="N4" s="3"/>
    </row>
    <row r="5" spans="1:2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 t="s">
        <v>20</v>
      </c>
      <c r="M5" s="4"/>
      <c r="N5" s="3"/>
    </row>
    <row r="6" spans="1:20" ht="19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3"/>
    </row>
    <row r="7" spans="1:20" ht="44.25" customHeight="1" thickBot="1" x14ac:dyDescent="0.25">
      <c r="A7" s="54" t="s">
        <v>18</v>
      </c>
      <c r="B7" s="54"/>
      <c r="C7" s="54"/>
      <c r="D7" s="54"/>
      <c r="E7" s="54"/>
      <c r="F7" s="54"/>
      <c r="G7" s="54"/>
      <c r="H7" s="54"/>
      <c r="I7" s="54"/>
      <c r="J7" s="54"/>
      <c r="K7" s="55"/>
      <c r="L7" s="55"/>
      <c r="M7" s="55"/>
      <c r="N7" s="55"/>
    </row>
    <row r="8" spans="1:20" ht="15" customHeight="1" x14ac:dyDescent="0.2">
      <c r="A8" s="47" t="s">
        <v>2</v>
      </c>
      <c r="B8" s="48"/>
      <c r="C8" s="48"/>
      <c r="D8" s="48"/>
      <c r="E8" s="49"/>
      <c r="F8" s="49"/>
      <c r="G8" s="40"/>
      <c r="H8" s="50" t="s">
        <v>7</v>
      </c>
      <c r="I8" s="51"/>
      <c r="J8" s="51"/>
      <c r="K8" s="51"/>
      <c r="L8" s="51"/>
      <c r="M8" s="52"/>
      <c r="N8" s="53"/>
    </row>
    <row r="9" spans="1:20" ht="42" x14ac:dyDescent="0.2">
      <c r="A9" s="5" t="s">
        <v>15</v>
      </c>
      <c r="B9" s="6" t="s">
        <v>4</v>
      </c>
      <c r="C9" s="6" t="s">
        <v>5</v>
      </c>
      <c r="D9" s="6" t="s">
        <v>0</v>
      </c>
      <c r="E9" s="6" t="s">
        <v>6</v>
      </c>
      <c r="F9" s="6" t="s">
        <v>9</v>
      </c>
      <c r="G9" s="7" t="s">
        <v>10</v>
      </c>
      <c r="H9" s="5" t="s">
        <v>14</v>
      </c>
      <c r="I9" s="6" t="s">
        <v>4</v>
      </c>
      <c r="J9" s="6" t="s">
        <v>5</v>
      </c>
      <c r="K9" s="6" t="s">
        <v>0</v>
      </c>
      <c r="L9" s="6" t="s">
        <v>6</v>
      </c>
      <c r="M9" s="6" t="s">
        <v>11</v>
      </c>
      <c r="N9" s="7" t="s">
        <v>10</v>
      </c>
      <c r="O9" s="1"/>
      <c r="Q9" s="41"/>
      <c r="R9" s="42"/>
      <c r="S9" s="42"/>
      <c r="T9" s="42"/>
    </row>
    <row r="10" spans="1:20" x14ac:dyDescent="0.2">
      <c r="A10" s="8"/>
      <c r="B10" s="9">
        <v>756</v>
      </c>
      <c r="C10" s="9">
        <v>75618</v>
      </c>
      <c r="D10" s="10" t="s">
        <v>8</v>
      </c>
      <c r="E10" s="11">
        <v>627879</v>
      </c>
      <c r="F10" s="12">
        <v>632312.29</v>
      </c>
      <c r="G10" s="13">
        <f>F10*100/E10</f>
        <v>100.70607394099818</v>
      </c>
      <c r="H10" s="44" t="s">
        <v>13</v>
      </c>
      <c r="I10" s="9">
        <v>851</v>
      </c>
      <c r="J10" s="9">
        <v>85153</v>
      </c>
      <c r="K10" s="14">
        <v>4110</v>
      </c>
      <c r="L10" s="15">
        <v>4998</v>
      </c>
      <c r="M10" s="16">
        <v>4503.83</v>
      </c>
      <c r="N10" s="27">
        <f>M10*100/L10</f>
        <v>90.112645058023205</v>
      </c>
      <c r="Q10" s="43"/>
      <c r="R10" s="43"/>
      <c r="S10" s="43"/>
      <c r="T10" s="43"/>
    </row>
    <row r="11" spans="1:20" x14ac:dyDescent="0.2">
      <c r="A11" s="8"/>
      <c r="B11" s="9"/>
      <c r="C11" s="9"/>
      <c r="D11" s="10"/>
      <c r="E11" s="11"/>
      <c r="F11" s="12"/>
      <c r="G11" s="13"/>
      <c r="H11" s="45"/>
      <c r="I11" s="9"/>
      <c r="J11" s="9"/>
      <c r="K11" s="17">
        <v>4120</v>
      </c>
      <c r="L11" s="15">
        <v>602</v>
      </c>
      <c r="M11" s="16">
        <v>601.51</v>
      </c>
      <c r="N11" s="27">
        <f t="shared" ref="N11:N15" si="0">M11*100/L11</f>
        <v>99.918604651162795</v>
      </c>
      <c r="Q11" s="43"/>
      <c r="R11" s="43"/>
      <c r="S11" s="43"/>
      <c r="T11" s="43"/>
    </row>
    <row r="12" spans="1:20" x14ac:dyDescent="0.2">
      <c r="A12" s="8"/>
      <c r="B12" s="9"/>
      <c r="C12" s="9"/>
      <c r="D12" s="10"/>
      <c r="E12" s="11"/>
      <c r="F12" s="12"/>
      <c r="G12" s="13"/>
      <c r="H12" s="45"/>
      <c r="I12" s="9"/>
      <c r="J12" s="9"/>
      <c r="K12" s="17">
        <v>4170</v>
      </c>
      <c r="L12" s="15">
        <v>120000</v>
      </c>
      <c r="M12" s="16">
        <v>119631.28</v>
      </c>
      <c r="N12" s="27">
        <f t="shared" si="0"/>
        <v>99.692733333333337</v>
      </c>
    </row>
    <row r="13" spans="1:20" x14ac:dyDescent="0.2">
      <c r="A13" s="8"/>
      <c r="B13" s="9"/>
      <c r="C13" s="9"/>
      <c r="D13" s="10"/>
      <c r="E13" s="11"/>
      <c r="F13" s="12"/>
      <c r="G13" s="13"/>
      <c r="H13" s="45"/>
      <c r="I13" s="9"/>
      <c r="J13" s="9"/>
      <c r="K13" s="17">
        <v>4210</v>
      </c>
      <c r="L13" s="15">
        <v>5000</v>
      </c>
      <c r="M13" s="16">
        <v>4012.71</v>
      </c>
      <c r="N13" s="27">
        <f t="shared" si="0"/>
        <v>80.254199999999997</v>
      </c>
    </row>
    <row r="14" spans="1:20" x14ac:dyDescent="0.2">
      <c r="A14" s="8"/>
      <c r="B14" s="9"/>
      <c r="C14" s="9"/>
      <c r="D14" s="10"/>
      <c r="E14" s="11"/>
      <c r="F14" s="12"/>
      <c r="G14" s="13"/>
      <c r="H14" s="45"/>
      <c r="I14" s="9"/>
      <c r="J14" s="9"/>
      <c r="K14" s="17">
        <v>4300</v>
      </c>
      <c r="L14" s="15">
        <v>40000</v>
      </c>
      <c r="M14" s="16">
        <v>39747.339999999997</v>
      </c>
      <c r="N14" s="27">
        <f t="shared" si="0"/>
        <v>99.368349999999992</v>
      </c>
    </row>
    <row r="15" spans="1:20" x14ac:dyDescent="0.2">
      <c r="A15" s="8"/>
      <c r="B15" s="9"/>
      <c r="C15" s="9"/>
      <c r="D15" s="10"/>
      <c r="E15" s="11"/>
      <c r="F15" s="12"/>
      <c r="G15" s="13"/>
      <c r="H15" s="45"/>
      <c r="I15" s="9"/>
      <c r="J15" s="9"/>
      <c r="K15" s="17">
        <v>4360</v>
      </c>
      <c r="L15" s="15">
        <v>2900</v>
      </c>
      <c r="M15" s="16">
        <v>1693.87</v>
      </c>
      <c r="N15" s="27">
        <f t="shared" si="0"/>
        <v>58.409310344827588</v>
      </c>
    </row>
    <row r="16" spans="1:20" x14ac:dyDescent="0.2">
      <c r="A16" s="8"/>
      <c r="B16" s="9"/>
      <c r="C16" s="9"/>
      <c r="D16" s="10"/>
      <c r="E16" s="11"/>
      <c r="F16" s="12"/>
      <c r="G16" s="13"/>
      <c r="H16" s="25" t="s">
        <v>1</v>
      </c>
      <c r="I16" s="26">
        <v>851</v>
      </c>
      <c r="J16" s="21">
        <v>85153</v>
      </c>
      <c r="K16" s="21"/>
      <c r="L16" s="22">
        <f>SUM(L10:L15)</f>
        <v>173500</v>
      </c>
      <c r="M16" s="23">
        <f>SUM(M10:M15)</f>
        <v>170190.53999999998</v>
      </c>
      <c r="N16" s="39">
        <f t="shared" ref="N16:N27" si="1">M16*100/L16</f>
        <v>98.092530259365972</v>
      </c>
      <c r="P16" s="2"/>
    </row>
    <row r="17" spans="1:15" ht="16.5" x14ac:dyDescent="0.2">
      <c r="A17" s="8"/>
      <c r="B17" s="9"/>
      <c r="C17" s="9"/>
      <c r="D17" s="9"/>
      <c r="E17" s="9"/>
      <c r="F17" s="18"/>
      <c r="G17" s="19"/>
      <c r="H17" s="44" t="s">
        <v>16</v>
      </c>
      <c r="I17" s="20">
        <v>851</v>
      </c>
      <c r="J17" s="20">
        <v>85154</v>
      </c>
      <c r="K17" s="17">
        <v>2360</v>
      </c>
      <c r="L17" s="15">
        <v>36000</v>
      </c>
      <c r="M17" s="16">
        <v>36000</v>
      </c>
      <c r="N17" s="27">
        <f t="shared" si="1"/>
        <v>100</v>
      </c>
      <c r="O17" s="1"/>
    </row>
    <row r="18" spans="1:15" x14ac:dyDescent="0.2">
      <c r="A18" s="8"/>
      <c r="B18" s="9"/>
      <c r="C18" s="9"/>
      <c r="D18" s="9"/>
      <c r="E18" s="9"/>
      <c r="F18" s="18"/>
      <c r="G18" s="19"/>
      <c r="H18" s="45"/>
      <c r="I18" s="9"/>
      <c r="J18" s="9"/>
      <c r="K18" s="17">
        <v>4110</v>
      </c>
      <c r="L18" s="15">
        <v>5000</v>
      </c>
      <c r="M18" s="16">
        <v>4990.3</v>
      </c>
      <c r="N18" s="27">
        <f t="shared" si="1"/>
        <v>99.805999999999997</v>
      </c>
    </row>
    <row r="19" spans="1:15" x14ac:dyDescent="0.2">
      <c r="A19" s="8"/>
      <c r="B19" s="9"/>
      <c r="C19" s="9"/>
      <c r="D19" s="9"/>
      <c r="E19" s="9"/>
      <c r="F19" s="18"/>
      <c r="G19" s="19"/>
      <c r="H19" s="45"/>
      <c r="I19" s="9"/>
      <c r="J19" s="9"/>
      <c r="K19" s="17">
        <v>4120</v>
      </c>
      <c r="L19" s="15">
        <v>1000</v>
      </c>
      <c r="M19" s="16">
        <v>714.2</v>
      </c>
      <c r="N19" s="27">
        <f>M19*100/L19</f>
        <v>71.42</v>
      </c>
    </row>
    <row r="20" spans="1:15" x14ac:dyDescent="0.2">
      <c r="A20" s="8"/>
      <c r="B20" s="9"/>
      <c r="C20" s="9"/>
      <c r="D20" s="9"/>
      <c r="E20" s="9"/>
      <c r="F20" s="18"/>
      <c r="G20" s="19"/>
      <c r="H20" s="45"/>
      <c r="I20" s="9"/>
      <c r="J20" s="9"/>
      <c r="K20" s="17">
        <v>4170</v>
      </c>
      <c r="L20" s="15">
        <v>165500</v>
      </c>
      <c r="M20" s="16">
        <v>161715.34</v>
      </c>
      <c r="N20" s="27">
        <f t="shared" si="1"/>
        <v>97.713196374622356</v>
      </c>
    </row>
    <row r="21" spans="1:15" x14ac:dyDescent="0.2">
      <c r="A21" s="8"/>
      <c r="B21" s="9"/>
      <c r="C21" s="9"/>
      <c r="D21" s="9"/>
      <c r="E21" s="9"/>
      <c r="F21" s="18"/>
      <c r="G21" s="19"/>
      <c r="H21" s="45"/>
      <c r="I21" s="9"/>
      <c r="J21" s="9"/>
      <c r="K21" s="17">
        <v>4210</v>
      </c>
      <c r="L21" s="15">
        <v>46000</v>
      </c>
      <c r="M21" s="16">
        <v>32205.52</v>
      </c>
      <c r="N21" s="27">
        <f t="shared" si="1"/>
        <v>70.012</v>
      </c>
    </row>
    <row r="22" spans="1:15" x14ac:dyDescent="0.2">
      <c r="A22" s="8"/>
      <c r="B22" s="9"/>
      <c r="C22" s="9"/>
      <c r="D22" s="9"/>
      <c r="E22" s="9"/>
      <c r="F22" s="18"/>
      <c r="G22" s="19"/>
      <c r="H22" s="45"/>
      <c r="I22" s="9"/>
      <c r="J22" s="9"/>
      <c r="K22" s="17">
        <v>4220</v>
      </c>
      <c r="L22" s="15">
        <v>20000</v>
      </c>
      <c r="M22" s="16">
        <v>15730.53</v>
      </c>
      <c r="N22" s="27">
        <f t="shared" si="1"/>
        <v>78.652649999999994</v>
      </c>
    </row>
    <row r="23" spans="1:15" x14ac:dyDescent="0.2">
      <c r="A23" s="8"/>
      <c r="B23" s="9"/>
      <c r="C23" s="9"/>
      <c r="D23" s="9"/>
      <c r="E23" s="9"/>
      <c r="F23" s="18"/>
      <c r="G23" s="19"/>
      <c r="H23" s="45"/>
      <c r="I23" s="9"/>
      <c r="J23" s="9"/>
      <c r="K23" s="17">
        <v>4300</v>
      </c>
      <c r="L23" s="15">
        <v>177679</v>
      </c>
      <c r="M23" s="16">
        <v>174952.41</v>
      </c>
      <c r="N23" s="27">
        <f>M23*100/L23</f>
        <v>98.465440485369683</v>
      </c>
    </row>
    <row r="24" spans="1:15" x14ac:dyDescent="0.2">
      <c r="A24" s="8"/>
      <c r="B24" s="9"/>
      <c r="C24" s="9"/>
      <c r="D24" s="9"/>
      <c r="E24" s="9"/>
      <c r="F24" s="18"/>
      <c r="G24" s="19"/>
      <c r="H24" s="45"/>
      <c r="I24" s="9"/>
      <c r="J24" s="9"/>
      <c r="K24" s="17">
        <v>4360</v>
      </c>
      <c r="L24" s="15">
        <v>3000</v>
      </c>
      <c r="M24" s="16">
        <v>2833.19</v>
      </c>
      <c r="N24" s="27">
        <f t="shared" si="1"/>
        <v>94.439666666666668</v>
      </c>
    </row>
    <row r="25" spans="1:15" x14ac:dyDescent="0.2">
      <c r="A25" s="8"/>
      <c r="B25" s="9"/>
      <c r="C25" s="9"/>
      <c r="D25" s="9"/>
      <c r="E25" s="9"/>
      <c r="F25" s="18"/>
      <c r="G25" s="19"/>
      <c r="H25" s="38"/>
      <c r="I25" s="9"/>
      <c r="J25" s="9"/>
      <c r="K25" s="17">
        <v>4410</v>
      </c>
      <c r="L25" s="15">
        <v>200</v>
      </c>
      <c r="M25" s="16">
        <v>0</v>
      </c>
      <c r="N25" s="27">
        <f t="shared" si="1"/>
        <v>0</v>
      </c>
    </row>
    <row r="26" spans="1:15" x14ac:dyDescent="0.2">
      <c r="A26" s="8"/>
      <c r="B26" s="9"/>
      <c r="C26" s="9"/>
      <c r="D26" s="9"/>
      <c r="E26" s="9"/>
      <c r="F26" s="18"/>
      <c r="G26" s="19"/>
      <c r="H26" s="24" t="s">
        <v>1</v>
      </c>
      <c r="I26" s="21">
        <v>851</v>
      </c>
      <c r="J26" s="21">
        <v>85154</v>
      </c>
      <c r="K26" s="21"/>
      <c r="L26" s="22">
        <f>SUM(L17:L25)</f>
        <v>454379</v>
      </c>
      <c r="M26" s="23">
        <f>SUM(M17:M25)</f>
        <v>429141.49</v>
      </c>
      <c r="N26" s="39">
        <f t="shared" si="1"/>
        <v>94.445713820401025</v>
      </c>
    </row>
    <row r="27" spans="1:15" ht="13.5" thickBot="1" x14ac:dyDescent="0.25">
      <c r="A27" s="28"/>
      <c r="B27" s="29"/>
      <c r="C27" s="29"/>
      <c r="D27" s="29"/>
      <c r="E27" s="30">
        <f>E10</f>
        <v>627879</v>
      </c>
      <c r="F27" s="31">
        <f>F10</f>
        <v>632312.29</v>
      </c>
      <c r="G27" s="32">
        <f>F27*100/E27</f>
        <v>100.70607394099818</v>
      </c>
      <c r="H27" s="33" t="s">
        <v>3</v>
      </c>
      <c r="I27" s="34"/>
      <c r="J27" s="34"/>
      <c r="K27" s="35"/>
      <c r="L27" s="30">
        <f>L16+L26</f>
        <v>627879</v>
      </c>
      <c r="M27" s="36">
        <f>M26+M16</f>
        <v>599332.03</v>
      </c>
      <c r="N27" s="37">
        <f t="shared" si="1"/>
        <v>95.453428128668108</v>
      </c>
    </row>
    <row r="28" spans="1:15" x14ac:dyDescent="0.2">
      <c r="F28" s="2"/>
    </row>
  </sheetData>
  <mergeCells count="9">
    <mergeCell ref="A8:F8"/>
    <mergeCell ref="H8:N8"/>
    <mergeCell ref="A7:N7"/>
    <mergeCell ref="H10:H15"/>
    <mergeCell ref="Q9:T9"/>
    <mergeCell ref="Q10:T10"/>
    <mergeCell ref="Q11:T11"/>
    <mergeCell ref="H17:H24"/>
    <mergeCell ref="L1:M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GPPIRPA</vt:lpstr>
      <vt:lpstr>Arkusz1</vt:lpstr>
    </vt:vector>
  </TitlesOfParts>
  <Company>URZĄD GMINY LESZNOWOLA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Henryka Szulik</cp:lastModifiedBy>
  <cp:lastPrinted>2018-03-28T08:41:40Z</cp:lastPrinted>
  <dcterms:created xsi:type="dcterms:W3CDTF">2002-11-07T10:15:06Z</dcterms:created>
  <dcterms:modified xsi:type="dcterms:W3CDTF">2019-03-27T10:21:27Z</dcterms:modified>
</cp:coreProperties>
</file>