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4700" windowHeight="87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<sst xmlns="http://schemas.openxmlformats.org/spreadsheetml/2006/main" count="165" uniqueCount="110">
  <si>
    <t>§</t>
  </si>
  <si>
    <t>Dział</t>
  </si>
  <si>
    <t>Rozdział</t>
  </si>
  <si>
    <t>RAZEM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</si>
  <si>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</si>
  <si>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</si>
  <si>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</si>
  <si>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</si>
  <si>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</si>
  <si>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</si>
  <si>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>Razem szkoły podstawowe</t>
  </si>
  <si>
    <t xml:space="preserve">Razem oddziały przedszkolne </t>
  </si>
  <si>
    <t>Niepubliczne Przedszkole "Bajkolandia" Lesznowola ul. Sportowa 3</t>
  </si>
  <si>
    <t xml:space="preserve">Razem punkty przedszkolne </t>
  </si>
  <si>
    <t>Rady Gminy Lesznowola</t>
  </si>
  <si>
    <t>40 uczniów</t>
  </si>
  <si>
    <t>Niepubliczne Przedszkole "Nutka"                                            w Starej Iwicznej ul. Słoneczna 30</t>
  </si>
  <si>
    <t>Niepubliczne Przedszkole "Mini Przedszkole"                                            Kolonia Mrokowska ul. Rejonowa 84C</t>
  </si>
  <si>
    <t>225 dzieci</t>
  </si>
  <si>
    <t>Niepubliczne Przedszkole "NibyLandia"                                            w Mysiadle  ul Wiejska 1</t>
  </si>
  <si>
    <t>Niepubliczne Przedszkole "Stokrotka"                                            w Janczewicach ul. Jedności 56</t>
  </si>
  <si>
    <t>Niepubliczne Przedszkole "Pluszowy Miś"                                            w Starej Iwicznej ul. Słoneczna 105</t>
  </si>
  <si>
    <t>Niepubliczne Przedszkole "Fantazja"                                            Łazy ul. Łączności 2F</t>
  </si>
  <si>
    <t xml:space="preserve">Muzyczna  Przedszkolandia  Agnieszka Wachowska Łazy ul. Wiejska 3E                                     </t>
  </si>
  <si>
    <t>Niepubliczne Przedszkole "Bzyczek"                                            Łazy ul. Łączności 11</t>
  </si>
  <si>
    <t>60 dzieci</t>
  </si>
  <si>
    <t xml:space="preserve">RAZEM </t>
  </si>
  <si>
    <t>Bieżąca działalność</t>
  </si>
  <si>
    <t>Miasto Stołeczne Warszawa</t>
  </si>
  <si>
    <t>Samorząd Województwa Mazowieckiego</t>
  </si>
  <si>
    <t>Utrzymanie filii Starostwa w zakresie komunikacji i architektury</t>
  </si>
  <si>
    <t>Powiat Piaseczyński</t>
  </si>
  <si>
    <t>RAZEM dotacje celowe</t>
  </si>
  <si>
    <t xml:space="preserve">Jednostki samorządu terytorialmego - Gminy, miasta </t>
  </si>
  <si>
    <t>za dzieci z terenu gminy Lesznowola</t>
  </si>
  <si>
    <t xml:space="preserve">RAZEM dotacje podmiotowe </t>
  </si>
  <si>
    <t>Udział w kosztach wspólnego biletu - ZTM</t>
  </si>
  <si>
    <t>celowej</t>
  </si>
  <si>
    <t>80 dzieci</t>
  </si>
  <si>
    <t>85 dzieci w tym 1 niepełnosprawne</t>
  </si>
  <si>
    <t xml:space="preserve">za okres I -VIII - 60 dzieci                                            </t>
  </si>
  <si>
    <t xml:space="preserve">za okres IX-XII - 100 dzieci                          </t>
  </si>
  <si>
    <t>25 dzieci</t>
  </si>
  <si>
    <t xml:space="preserve">Punkt przedszkolny "Bystrzaki"                                            ul. Cicha 17    Nowa Wola </t>
  </si>
  <si>
    <t xml:space="preserve">za okres I -VIII - 98 dzieci                                            </t>
  </si>
  <si>
    <t xml:space="preserve">za okres IX-XII - 100 dzieci                           </t>
  </si>
  <si>
    <t>za okres I -VIII - 1 370 dzieci                                             w tym 6 niepełnosprawnych</t>
  </si>
  <si>
    <t>za okres IX-XII - 1 422 dzieci                           w tym 7 niepełnosprawnych</t>
  </si>
  <si>
    <t>Komenda Wojewódzka Policji</t>
  </si>
  <si>
    <t>Niepubliczna Integracyjna Szkoła Podstawowa                            w Mysiadle   ul Krótka 11B</t>
  </si>
  <si>
    <t>Przedszkole Zgromadzenia Sióstr Matki Bozej Miłosierdzia "Jutrzenka" w Derdach                                           ul. Łączności 158</t>
  </si>
  <si>
    <t>Lp.</t>
  </si>
  <si>
    <t>Razem przedszkola</t>
  </si>
  <si>
    <t xml:space="preserve">Razem przedszkola i punkty przedszkolne 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</si>
  <si>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</si>
  <si>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</si>
  <si>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</si>
  <si>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</si>
  <si>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Niepubliczne Przedszkole "Pinokio"                                               w Nowej Iwicznej ul. Krasickiego 8A</t>
  </si>
  <si>
    <t>Niepubliczne Przedszkole "Calineczka" Joanna Kucewicz ul. Sportowa 23      05-090 Raszyn</t>
  </si>
  <si>
    <t>Bezpieczeństwo przeciwpowodziowe</t>
  </si>
  <si>
    <t>przedmiotowej</t>
  </si>
  <si>
    <t>140 uczniów</t>
  </si>
  <si>
    <t>6 uczniów</t>
  </si>
  <si>
    <t>Prywatna Szkoła Podstawowa Nr 72 "Szkoła Marzeń"  w Jazgarzewszczyznie  ul Okrężna 24A</t>
  </si>
  <si>
    <t>46 uczniów</t>
  </si>
  <si>
    <t xml:space="preserve">100 dzieci  </t>
  </si>
  <si>
    <t>102 dzieci</t>
  </si>
  <si>
    <t>170 dzieci</t>
  </si>
  <si>
    <t>za okres I -VIII -45 dzieci                                             w tym 3 niepełnosprawnych</t>
  </si>
  <si>
    <t>za okres IX-XII - 55 dzieci                                                  w tym 3 niepełnosprawnych</t>
  </si>
  <si>
    <t>65 dzieci w tym 1 niepełnosprawne</t>
  </si>
  <si>
    <t>60 dzieci w tym 2 niepełnosprawne</t>
  </si>
  <si>
    <t>20 dzieci</t>
  </si>
  <si>
    <t>Niepubliczne Przedszkole  "BUBALUBA"                                ul. Słoneczna 14 Stara Iwiczna</t>
  </si>
  <si>
    <t>Niepubliczne Przedszkole  "Panda"                                ul. Marii Światkiewicz 49  Wólka Kosowska</t>
  </si>
  <si>
    <t>za okres I -VIII - 1 202 dzieci                                             w tym 10 niepełnosprawnych</t>
  </si>
  <si>
    <t>za okres IX-XII - 1 252 dzieci                           w tym 10 niepełnosprawnych</t>
  </si>
  <si>
    <t>Projekt przebudowy (drogi nr 2849 W) ul. Ogrodowa w Woli Mrokowskiej</t>
  </si>
  <si>
    <t>Budowa drogi powiatowej (nr 2846 W) ul. Rejonowa w Woli Mrokowskiej</t>
  </si>
  <si>
    <t>Projekt budowy chodnika przy ul. Przyszłości w Łazach II</t>
  </si>
  <si>
    <t xml:space="preserve">Działania profilaktyczne i socjoterepeut na rzecz społeczości gminy </t>
  </si>
  <si>
    <t>Wspieranie kultury i ochrony dziedzictwa narodowego</t>
  </si>
  <si>
    <t>Prowadzenie zajęć rekreacyjno-sportowych i szkoleniowych w zakresie kultury fizycznej, organizacja i obsługa zawodów sportowych oraz masowych imprez rekreacyjnych dla społeczności z terenu gminy</t>
  </si>
  <si>
    <t>Upowszechnianie turystyki</t>
  </si>
  <si>
    <t>plan po zmianach</t>
  </si>
  <si>
    <t>Gmina Piaseczno</t>
  </si>
  <si>
    <t>Wykonanie mapy z projektem podziału w trybie „specustawy” w celu wydzielenia działek pod ul. Mleczarską.</t>
  </si>
  <si>
    <t>010</t>
  </si>
  <si>
    <t>01008</t>
  </si>
  <si>
    <t>Konserwacja rowów melioracyjnych</t>
  </si>
  <si>
    <t>OGÓŁEM DOTACJE</t>
  </si>
  <si>
    <t>Poprawa bezpieczeństwa na terenie Gminy- zakup sprzętu biurowego, informatycznego, nagrody,  zatrudnienie pracownika kancelaryjnego oraz na służby ponadnormatywne</t>
  </si>
  <si>
    <t>Przyspieszenie wzrostu konkurencyj ności województwa mazowieckiego, przez budowanie społeczeństwa inform. i gospodarki opartej na wiedzy poprzez stworzenie zintegrowanych baz wiedzy o Mazowszu</t>
  </si>
  <si>
    <t xml:space="preserve">Rozwój elektro. administracji w samorządach woj. mazowieckiego wspomagającej niwelowanie dwudzielności potencjału województwa </t>
  </si>
  <si>
    <t>Opieka nad dziećmi w wieku do lat 3                                               (w żłobkach lub klubach dziecięcych)</t>
  </si>
  <si>
    <t>Razem dotacje dla jednostek nie należących do sektora finansów publicznych</t>
  </si>
  <si>
    <t xml:space="preserve"> 225 uczniów  w tym 2 niepełnosprawnych</t>
  </si>
  <si>
    <t>85 uczniów w tym 2 niepełnosprawnych</t>
  </si>
  <si>
    <t>30 dzieci w tym 3 niepełnosprawne</t>
  </si>
  <si>
    <t>Wykonanie</t>
  </si>
  <si>
    <t xml:space="preserve">plan </t>
  </si>
  <si>
    <t>wykonanie</t>
  </si>
  <si>
    <t xml:space="preserve">W pozycjach  23, 26, 27, 28, 31   dotyczy wydatków majątkowych na kwotę </t>
  </si>
  <si>
    <t>Pozostałe dotacje dotyczą wydatków bieżących.</t>
  </si>
  <si>
    <t>Razem dotacje</t>
  </si>
  <si>
    <t>Załącznik  Nr  7</t>
  </si>
  <si>
    <t xml:space="preserve">Dotacje udzielone  w 2012 roku z budżetu gminy podmiotom należącym i nie należącym do sektora finansów publicznych </t>
  </si>
  <si>
    <t>do Zarządzenia Nr 25/2013</t>
  </si>
  <si>
    <t>z dnia  27 marca 2013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</si>
</sst>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1"/>
      <name val="Arial CE"/>
      <family val="0"/>
    </font>
    <font>
      <sz val="6"/>
      <name val="Arial CE"/>
      <family val="0"/>
    </font>
    <font>
      <sz val="8"/>
      <name val="Cambria"/>
      <family val="1"/>
    </font>
    <font>
      <b/>
      <sz val="10"/>
      <name val="Arial CE"/>
      <family val="0"/>
    </font>
    <font>
      <b/>
      <sz val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9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6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6" fillId="0" borderId="0" xfId="0" applyFont="1" applyAlignment="1">
      <alignment vertical="center"/>
    </xf>
    <xf numFmtId="0" fontId="2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7" fillId="0" borderId="11" xfId="0" applyNumberFormat="1" applyFont="1" applyBorder="1" applyAlignment="1">
      <alignment horizontal="right" vertical="center"/>
    </xf>
    <xf numFmtId="3" fontId="27" fillId="0" borderId="10" xfId="0" applyNumberFormat="1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3" xfId="0" applyFont="1" applyBorder="1" applyAlignment="1">
      <alignment vertical="center" wrapText="1"/>
    </xf>
    <xf numFmtId="3" fontId="27" fillId="0" borderId="13" xfId="0" applyNumberFormat="1" applyFont="1" applyBorder="1" applyAlignment="1">
      <alignment vertical="center"/>
    </xf>
    <xf numFmtId="0" fontId="27" fillId="0" borderId="13" xfId="0" applyFont="1" applyBorder="1" applyAlignment="1">
      <alignment vertical="center"/>
    </xf>
    <xf numFmtId="0" fontId="5" fillId="33" borderId="12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vertical="center" wrapText="1"/>
    </xf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vertical="center" wrapText="1"/>
    </xf>
    <xf numFmtId="0" fontId="26" fillId="0" borderId="10" xfId="0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28" fillId="33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7" xfId="0" applyFont="1" applyBorder="1" applyAlignment="1">
      <alignment vertical="center"/>
    </xf>
    <xf numFmtId="0" fontId="27" fillId="0" borderId="12" xfId="0" applyFont="1" applyBorder="1" applyAlignment="1">
      <alignment vertical="center" wrapText="1"/>
    </xf>
    <xf numFmtId="3" fontId="26" fillId="0" borderId="0" xfId="0" applyNumberFormat="1" applyFont="1" applyAlignment="1">
      <alignment vertical="center"/>
    </xf>
    <xf numFmtId="3" fontId="28" fillId="0" borderId="10" xfId="0" applyNumberFormat="1" applyFont="1" applyBorder="1" applyAlignment="1">
      <alignment vertical="center"/>
    </xf>
    <xf numFmtId="1" fontId="28" fillId="34" borderId="11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 wrapText="1"/>
    </xf>
    <xf numFmtId="1" fontId="28" fillId="34" borderId="10" xfId="0" applyNumberFormat="1" applyFont="1" applyFill="1" applyBorder="1" applyAlignment="1">
      <alignment horizontal="center" vertical="center"/>
    </xf>
    <xf numFmtId="1" fontId="28" fillId="34" borderId="18" xfId="0" applyNumberFormat="1" applyFont="1" applyFill="1" applyBorder="1" applyAlignment="1">
      <alignment horizontal="center" vertical="center"/>
    </xf>
    <xf numFmtId="3" fontId="28" fillId="34" borderId="10" xfId="0" applyNumberFormat="1" applyFont="1" applyFill="1" applyBorder="1" applyAlignment="1">
      <alignment vertical="center"/>
    </xf>
    <xf numFmtId="0" fontId="28" fillId="34" borderId="10" xfId="0" applyFont="1" applyFill="1" applyBorder="1" applyAlignment="1">
      <alignment vertical="center"/>
    </xf>
    <xf numFmtId="0" fontId="29" fillId="34" borderId="12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 wrapText="1"/>
    </xf>
    <xf numFmtId="1" fontId="28" fillId="34" borderId="10" xfId="0" applyNumberFormat="1" applyFont="1" applyFill="1" applyBorder="1" applyAlignment="1" quotePrefix="1">
      <alignment horizontal="center" vertical="center"/>
    </xf>
    <xf numFmtId="0" fontId="29" fillId="6" borderId="12" xfId="0" applyFont="1" applyFill="1" applyBorder="1" applyAlignment="1">
      <alignment vertical="center" wrapText="1"/>
    </xf>
    <xf numFmtId="0" fontId="29" fillId="6" borderId="14" xfId="0" applyFont="1" applyFill="1" applyBorder="1" applyAlignment="1">
      <alignment vertical="center" wrapText="1"/>
    </xf>
    <xf numFmtId="3" fontId="28" fillId="4" borderId="11" xfId="0" applyNumberFormat="1" applyFont="1" applyFill="1" applyBorder="1" applyAlignment="1">
      <alignment vertical="center"/>
    </xf>
    <xf numFmtId="3" fontId="28" fillId="4" borderId="10" xfId="0" applyNumberFormat="1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3" fontId="28" fillId="35" borderId="10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5" fillId="0" borderId="10" xfId="0" applyFont="1" applyBorder="1" applyAlignment="1">
      <alignment horizontal="justify" vertical="center"/>
    </xf>
    <xf numFmtId="0" fontId="28" fillId="34" borderId="10" xfId="0" applyFont="1" applyFill="1" applyBorder="1" applyAlignment="1" quotePrefix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0" fontId="28" fillId="34" borderId="10" xfId="0" applyFont="1" applyFill="1" applyBorder="1" applyAlignment="1">
      <alignment horizontal="center" vertical="center"/>
    </xf>
    <xf numFmtId="3" fontId="27" fillId="0" borderId="18" xfId="0" applyNumberFormat="1" applyFont="1" applyBorder="1" applyAlignment="1">
      <alignment vertical="center"/>
    </xf>
    <xf numFmtId="3" fontId="28" fillId="34" borderId="11" xfId="0" applyNumberFormat="1" applyFont="1" applyFill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8" fillId="34" borderId="11" xfId="0" applyFont="1" applyFill="1" applyBorder="1" applyAlignment="1">
      <alignment vertical="center"/>
    </xf>
    <xf numFmtId="0" fontId="28" fillId="34" borderId="11" xfId="0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3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vertical="center" wrapText="1"/>
    </xf>
    <xf numFmtId="0" fontId="27" fillId="4" borderId="10" xfId="0" applyFont="1" applyFill="1" applyBorder="1" applyAlignment="1">
      <alignment vertical="center"/>
    </xf>
    <xf numFmtId="0" fontId="28" fillId="4" borderId="11" xfId="0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vertical="center"/>
    </xf>
    <xf numFmtId="1" fontId="27" fillId="33" borderId="18" xfId="0" applyNumberFormat="1" applyFont="1" applyFill="1" applyBorder="1" applyAlignment="1">
      <alignment horizontal="center" vertical="center"/>
    </xf>
    <xf numFmtId="0" fontId="27" fillId="35" borderId="10" xfId="0" applyFont="1" applyFill="1" applyBorder="1" applyAlignment="1">
      <alignment vertical="center"/>
    </xf>
    <xf numFmtId="0" fontId="28" fillId="35" borderId="10" xfId="0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vertical="center"/>
    </xf>
    <xf numFmtId="0" fontId="27" fillId="0" borderId="11" xfId="0" applyFont="1" applyBorder="1" applyAlignment="1">
      <alignment horizontal="left" vertical="center"/>
    </xf>
    <xf numFmtId="1" fontId="27" fillId="33" borderId="11" xfId="0" applyNumberFormat="1" applyFont="1" applyFill="1" applyBorder="1" applyAlignment="1">
      <alignment horizontal="center" vertical="center"/>
    </xf>
    <xf numFmtId="0" fontId="29" fillId="34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9" fillId="4" borderId="11" xfId="0" applyFont="1" applyFill="1" applyBorder="1" applyAlignment="1">
      <alignment vertical="center"/>
    </xf>
    <xf numFmtId="0" fontId="29" fillId="35" borderId="10" xfId="0" applyFont="1" applyFill="1" applyBorder="1" applyAlignme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33" borderId="20" xfId="0" applyFont="1" applyFill="1" applyBorder="1" applyAlignment="1" quotePrefix="1">
      <alignment horizontal="center" vertical="center"/>
    </xf>
    <xf numFmtId="3" fontId="27" fillId="33" borderId="20" xfId="0" applyNumberFormat="1" applyFont="1" applyFill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3" fontId="27" fillId="0" borderId="12" xfId="0" applyNumberFormat="1" applyFont="1" applyBorder="1" applyAlignment="1">
      <alignment vertical="center"/>
    </xf>
    <xf numFmtId="3" fontId="28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left" vertical="center" wrapText="1"/>
    </xf>
    <xf numFmtId="0" fontId="27" fillId="33" borderId="20" xfId="0" applyFont="1" applyFill="1" applyBorder="1" applyAlignment="1">
      <alignment horizontal="center" vertical="center"/>
    </xf>
    <xf numFmtId="1" fontId="27" fillId="33" borderId="21" xfId="0" applyNumberFormat="1" applyFont="1" applyFill="1" applyBorder="1" applyAlignment="1" quotePrefix="1">
      <alignment horizontal="center" vertical="center"/>
    </xf>
    <xf numFmtId="1" fontId="27" fillId="33" borderId="21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 horizontal="left" vertical="center" wrapText="1"/>
    </xf>
    <xf numFmtId="0" fontId="27" fillId="0" borderId="21" xfId="0" applyFont="1" applyBorder="1" applyAlignment="1">
      <alignment vertical="center"/>
    </xf>
    <xf numFmtId="3" fontId="27" fillId="0" borderId="21" xfId="0" applyNumberFormat="1" applyFont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33" borderId="21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3" fontId="27" fillId="33" borderId="10" xfId="0" applyNumberFormat="1" applyFont="1" applyFill="1" applyBorder="1" applyAlignment="1">
      <alignment horizontal="center" vertical="center"/>
    </xf>
    <xf numFmtId="1" fontId="27" fillId="33" borderId="12" xfId="0" applyNumberFormat="1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vertical="center"/>
    </xf>
    <xf numFmtId="3" fontId="28" fillId="6" borderId="18" xfId="0" applyNumberFormat="1" applyFont="1" applyFill="1" applyBorder="1" applyAlignment="1">
      <alignment vertical="center"/>
    </xf>
    <xf numFmtId="0" fontId="27" fillId="6" borderId="18" xfId="0" applyFont="1" applyFill="1" applyBorder="1" applyAlignment="1">
      <alignment vertical="center"/>
    </xf>
    <xf numFmtId="0" fontId="28" fillId="4" borderId="10" xfId="0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28" fillId="34" borderId="11" xfId="0" applyNumberFormat="1" applyFont="1" applyFill="1" applyBorder="1" applyAlignment="1">
      <alignment vertical="center"/>
    </xf>
    <xf numFmtId="4" fontId="27" fillId="0" borderId="10" xfId="0" applyNumberFormat="1" applyFont="1" applyBorder="1" applyAlignment="1">
      <alignment horizontal="right" vertical="center"/>
    </xf>
    <xf numFmtId="4" fontId="27" fillId="0" borderId="11" xfId="0" applyNumberFormat="1" applyFont="1" applyBorder="1" applyAlignment="1">
      <alignment horizontal="right" vertical="center"/>
    </xf>
    <xf numFmtId="4" fontId="27" fillId="0" borderId="10" xfId="0" applyNumberFormat="1" applyFont="1" applyBorder="1" applyAlignment="1">
      <alignment vertical="center"/>
    </xf>
    <xf numFmtId="4" fontId="28" fillId="34" borderId="10" xfId="0" applyNumberFormat="1" applyFont="1" applyFill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4" fontId="28" fillId="35" borderId="10" xfId="0" applyNumberFormat="1" applyFont="1" applyFill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4" fontId="28" fillId="6" borderId="18" xfId="0" applyNumberFormat="1" applyFont="1" applyFill="1" applyBorder="1" applyAlignment="1">
      <alignment vertical="center"/>
    </xf>
    <xf numFmtId="4" fontId="28" fillId="4" borderId="10" xfId="0" applyNumberFormat="1" applyFont="1" applyFill="1" applyBorder="1" applyAlignment="1">
      <alignment vertical="center"/>
    </xf>
    <xf numFmtId="4" fontId="28" fillId="4" borderId="11" xfId="0" applyNumberFormat="1" applyFont="1" applyFill="1" applyBorder="1" applyAlignment="1">
      <alignment vertical="center"/>
    </xf>
    <xf numFmtId="4" fontId="27" fillId="34" borderId="11" xfId="0" applyNumberFormat="1" applyFont="1" applyFill="1" applyBorder="1" applyAlignment="1">
      <alignment vertical="center"/>
    </xf>
    <xf numFmtId="4" fontId="27" fillId="34" borderId="18" xfId="0" applyNumberFormat="1" applyFont="1" applyFill="1" applyBorder="1" applyAlignment="1">
      <alignment vertical="center"/>
    </xf>
    <xf numFmtId="0" fontId="27" fillId="0" borderId="15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3" fontId="26" fillId="0" borderId="0" xfId="0" applyNumberFormat="1" applyFont="1" applyAlignment="1">
      <alignment horizontal="left" vertical="center"/>
    </xf>
    <xf numFmtId="0" fontId="26" fillId="0" borderId="15" xfId="0" applyFont="1" applyBorder="1" applyAlignment="1">
      <alignment vertical="center"/>
    </xf>
    <xf numFmtId="0" fontId="31" fillId="0" borderId="24" xfId="0" applyFont="1" applyBorder="1" applyAlignment="1">
      <alignment horizontal="left" vertical="center"/>
    </xf>
    <xf numFmtId="0" fontId="31" fillId="0" borderId="19" xfId="0" applyFont="1" applyBorder="1" applyAlignment="1">
      <alignment horizontal="center" vertical="center" wrapText="1"/>
    </xf>
    <xf numFmtId="3" fontId="28" fillId="6" borderId="11" xfId="0" applyNumberFormat="1" applyFont="1" applyFill="1" applyBorder="1" applyAlignment="1">
      <alignment vertical="center" wrapText="1"/>
    </xf>
    <xf numFmtId="0" fontId="28" fillId="6" borderId="18" xfId="0" applyFont="1" applyFill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7" fillId="0" borderId="23" xfId="0" applyFont="1" applyBorder="1" applyAlignment="1">
      <alignment vertical="center"/>
    </xf>
    <xf numFmtId="0" fontId="27" fillId="0" borderId="24" xfId="0" applyFont="1" applyBorder="1" applyAlignment="1">
      <alignment vertical="center"/>
    </xf>
    <xf numFmtId="0" fontId="31" fillId="0" borderId="15" xfId="0" applyFont="1" applyBorder="1" applyAlignment="1">
      <alignment horizontal="left" vertical="center"/>
    </xf>
    <xf numFmtId="0" fontId="31" fillId="0" borderId="23" xfId="0" applyFont="1" applyBorder="1" applyAlignment="1">
      <alignment horizontal="left" vertical="center"/>
    </xf>
    <xf numFmtId="0" fontId="28" fillId="6" borderId="16" xfId="0" applyFont="1" applyFill="1" applyBorder="1" applyAlignment="1">
      <alignment vertical="center" wrapText="1"/>
    </xf>
    <xf numFmtId="0" fontId="28" fillId="6" borderId="19" xfId="0" applyFont="1" applyFill="1" applyBorder="1" applyAlignment="1">
      <alignment vertical="center" wrapText="1"/>
    </xf>
    <xf numFmtId="0" fontId="28" fillId="6" borderId="25" xfId="0" applyFont="1" applyFill="1" applyBorder="1" applyAlignment="1">
      <alignment vertical="center" wrapText="1"/>
    </xf>
    <xf numFmtId="0" fontId="28" fillId="4" borderId="15" xfId="0" applyFont="1" applyFill="1" applyBorder="1" applyAlignment="1">
      <alignment vertical="center"/>
    </xf>
    <xf numFmtId="0" fontId="28" fillId="4" borderId="23" xfId="0" applyFont="1" applyFill="1" applyBorder="1" applyAlignment="1">
      <alignment vertical="center"/>
    </xf>
    <xf numFmtId="0" fontId="28" fillId="4" borderId="24" xfId="0" applyFont="1" applyFill="1" applyBorder="1" applyAlignment="1">
      <alignment vertical="center"/>
    </xf>
    <xf numFmtId="4" fontId="28" fillId="6" borderId="11" xfId="0" applyNumberFormat="1" applyFont="1" applyFill="1" applyBorder="1" applyAlignment="1">
      <alignment vertical="center" wrapText="1"/>
    </xf>
    <xf numFmtId="4" fontId="28" fillId="6" borderId="18" xfId="0" applyNumberFormat="1" applyFont="1" applyFill="1" applyBorder="1" applyAlignment="1">
      <alignment vertical="center" wrapText="1"/>
    </xf>
    <xf numFmtId="0" fontId="26" fillId="0" borderId="1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" fontId="27" fillId="0" borderId="15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8" fillId="34" borderId="11" xfId="0" applyFont="1" applyFill="1" applyBorder="1" applyAlignment="1">
      <alignment vertical="center"/>
    </xf>
    <xf numFmtId="0" fontId="28" fillId="34" borderId="18" xfId="0" applyFont="1" applyFill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28" fillId="6" borderId="11" xfId="0" applyFont="1" applyFill="1" applyBorder="1" applyAlignment="1">
      <alignment horizontal="center" vertical="center"/>
    </xf>
    <xf numFmtId="0" fontId="28" fillId="6" borderId="18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6" borderId="11" xfId="0" applyFont="1" applyFill="1" applyBorder="1" applyAlignment="1">
      <alignment vertical="center" wrapText="1"/>
    </xf>
    <xf numFmtId="0" fontId="26" fillId="34" borderId="11" xfId="0" applyFont="1" applyFill="1" applyBorder="1" applyAlignment="1">
      <alignment horizontal="center" vertical="center"/>
    </xf>
    <xf numFmtId="0" fontId="26" fillId="34" borderId="22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vertical="center"/>
    </xf>
    <xf numFmtId="0" fontId="27" fillId="2" borderId="1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7" fillId="34" borderId="24" xfId="0" applyFont="1" applyFill="1" applyBorder="1" applyAlignment="1">
      <alignment horizontal="center" vertical="center"/>
    </xf>
    <xf numFmtId="0" fontId="32" fillId="34" borderId="11" xfId="0" applyFont="1" applyFill="1" applyBorder="1" applyAlignment="1">
      <alignment horizontal="center" vertical="center" wrapText="1"/>
    </xf>
    <xf numFmtId="0" fontId="32" fillId="34" borderId="18" xfId="0" applyFont="1" applyFill="1" applyBorder="1" applyAlignment="1">
      <alignment horizontal="center" vertical="center" wrapText="1"/>
    </xf>
    <xf numFmtId="3" fontId="28" fillId="34" borderId="11" xfId="0" applyNumberFormat="1" applyFont="1" applyFill="1" applyBorder="1" applyAlignment="1">
      <alignment vertical="center"/>
    </xf>
    <xf numFmtId="3" fontId="28" fillId="34" borderId="18" xfId="0" applyNumberFormat="1" applyFont="1" applyFill="1" applyBorder="1" applyAlignment="1">
      <alignment vertical="center"/>
    </xf>
    <xf numFmtId="3" fontId="27" fillId="0" borderId="11" xfId="0" applyNumberFormat="1" applyFont="1" applyBorder="1" applyAlignment="1">
      <alignment vertical="center"/>
    </xf>
    <xf numFmtId="3" fontId="27" fillId="0" borderId="18" xfId="0" applyNumberFormat="1" applyFont="1" applyBorder="1" applyAlignment="1">
      <alignment vertical="center"/>
    </xf>
    <xf numFmtId="0" fontId="27" fillId="34" borderId="18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vertical="center" wrapText="1"/>
    </xf>
    <xf numFmtId="0" fontId="28" fillId="34" borderId="18" xfId="0" applyFont="1" applyFill="1" applyBorder="1" applyAlignment="1">
      <alignment vertical="center" wrapText="1"/>
    </xf>
    <xf numFmtId="0" fontId="0" fillId="0" borderId="24" xfId="0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28" fillId="34" borderId="11" xfId="0" applyNumberFormat="1" applyFont="1" applyFill="1" applyBorder="1" applyAlignment="1">
      <alignment vertical="center"/>
    </xf>
    <xf numFmtId="4" fontId="28" fillId="34" borderId="18" xfId="0" applyNumberFormat="1" applyFont="1" applyFill="1" applyBorder="1" applyAlignment="1">
      <alignment vertical="center"/>
    </xf>
    <xf numFmtId="3" fontId="28" fillId="6" borderId="11" xfId="0" applyNumberFormat="1" applyFont="1" applyFill="1" applyBorder="1" applyAlignment="1">
      <alignment vertical="center"/>
    </xf>
    <xf numFmtId="0" fontId="28" fillId="6" borderId="18" xfId="0" applyFont="1" applyFill="1" applyBorder="1" applyAlignment="1">
      <alignment vertical="center"/>
    </xf>
    <xf numFmtId="0" fontId="27" fillId="34" borderId="11" xfId="0" applyFont="1" applyFill="1" applyBorder="1" applyAlignment="1">
      <alignment vertical="center"/>
    </xf>
    <xf numFmtId="0" fontId="27" fillId="34" borderId="18" xfId="0" applyFont="1" applyFill="1" applyBorder="1" applyAlignment="1">
      <alignment vertical="center"/>
    </xf>
    <xf numFmtId="4" fontId="27" fillId="0" borderId="11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27" fillId="2" borderId="11" xfId="0" applyFont="1" applyFill="1" applyBorder="1" applyAlignment="1">
      <alignment horizontal="center" vertical="center" wrapText="1"/>
    </xf>
    <xf numFmtId="0" fontId="27" fillId="2" borderId="22" xfId="0" applyFont="1" applyFill="1" applyBorder="1" applyAlignment="1">
      <alignment horizontal="center"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22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27" fillId="6" borderId="10" xfId="0" applyFont="1" applyFill="1" applyBorder="1" applyAlignment="1">
      <alignment vertical="center"/>
    </xf>
    <xf numFmtId="4" fontId="31" fillId="0" borderId="15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7" fillId="0" borderId="15" xfId="0" applyFont="1" applyBorder="1" applyAlignment="1">
      <alignment horizontal="left" vertical="center"/>
    </xf>
    <xf numFmtId="0" fontId="27" fillId="0" borderId="23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3" fontId="27" fillId="0" borderId="15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78">
      <selection activeCell="L56" sqref="L56:N56"/>
    </sheetView>
  </sheetViews>
  <sheetFormatPr defaultColWidth="9.00390625" defaultRowHeight="12.75"/>
  <cols>
    <col min="1" max="1" width="2.875" style="1" customWidth="1"/>
    <col min="2" max="2" width="4.625" style="1" customWidth="1"/>
    <col min="3" max="3" width="6.25390625" style="1" customWidth="1"/>
    <col min="4" max="4" width="5.375" style="1" customWidth="1"/>
    <col min="5" max="5" width="36.625" style="1" customWidth="1"/>
    <col min="6" max="6" width="9.75390625" style="1" customWidth="1"/>
    <col min="7" max="7" width="13.875" style="1" customWidth="1"/>
    <col min="8" max="8" width="9.75390625" style="1" customWidth="1"/>
    <col min="9" max="9" width="11.125" style="1" customWidth="1"/>
    <col min="10" max="10" width="9.75390625" style="1" customWidth="1"/>
    <col min="11" max="11" width="28.75390625" style="1" customWidth="1"/>
    <col min="12" max="16384" width="9.125" style="1" customWidth="1"/>
  </cols>
  <sheetData>
    <row r="1" spans="1:11" ht="12.75" customHeight="1">
      <c r="A1" s="68"/>
      <c r="B1" s="68"/>
      <c r="C1" s="71"/>
      <c r="D1" s="71"/>
      <c r="E1" s="71"/>
      <c r="F1" s="71"/>
      <c r="G1" s="71"/>
      <c r="H1" s="4"/>
      <c r="I1" s="4"/>
      <c r="J1" s="68"/>
      <c r="K1" s="4" t="s">
        <v>106</v>
      </c>
    </row>
    <row r="2" spans="1:11" ht="12.75">
      <c r="A2" s="68"/>
      <c r="B2" s="68"/>
      <c r="C2" s="68"/>
      <c r="D2" s="68"/>
      <c r="E2" s="68"/>
      <c r="F2" s="68"/>
      <c r="G2" s="68"/>
      <c r="H2" s="4"/>
      <c r="I2" s="4"/>
      <c r="J2" s="68"/>
      <c r="K2" s="4" t="s">
        <v>108</v>
      </c>
    </row>
    <row r="3" spans="1:11" ht="12.75">
      <c r="A3" s="68"/>
      <c r="B3" s="68"/>
      <c r="C3" s="68"/>
      <c r="D3" s="68"/>
      <c r="E3" s="68"/>
      <c r="F3" s="68"/>
      <c r="G3" s="68"/>
      <c r="H3" s="4"/>
      <c r="I3" s="4"/>
      <c r="J3" s="68"/>
      <c r="K3" s="4" t="s">
        <v>14</v>
      </c>
    </row>
    <row r="4" spans="1:11" ht="11.25" customHeight="1">
      <c r="A4" s="68"/>
      <c r="B4" s="68"/>
      <c r="C4" s="68"/>
      <c r="D4" s="68"/>
      <c r="E4" s="68"/>
      <c r="F4" s="68"/>
      <c r="G4" s="68"/>
      <c r="H4" s="4"/>
      <c r="I4" s="4"/>
      <c r="J4" s="68"/>
      <c r="K4" s="4" t="s">
        <v>109</v>
      </c>
    </row>
    <row r="5" spans="1:11" ht="3.7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1" ht="27" customHeight="1">
      <c r="A6" s="159" t="s">
        <v>107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</row>
    <row r="7" spans="1:11" ht="5.25" customHeight="1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</row>
    <row r="8" spans="1:11" ht="15.75" customHeight="1">
      <c r="A8" s="173" t="s">
        <v>51</v>
      </c>
      <c r="B8" s="169" t="s">
        <v>1</v>
      </c>
      <c r="C8" s="169" t="s">
        <v>2</v>
      </c>
      <c r="D8" s="169" t="s">
        <v>0</v>
      </c>
      <c r="E8" s="213" t="s">
        <v>9</v>
      </c>
      <c r="F8" s="197" t="s">
        <v>8</v>
      </c>
      <c r="G8" s="197"/>
      <c r="H8" s="197"/>
      <c r="I8" s="197"/>
      <c r="J8" s="197"/>
      <c r="K8" s="169" t="s">
        <v>7</v>
      </c>
    </row>
    <row r="9" spans="1:11" ht="16.5" customHeight="1">
      <c r="A9" s="174"/>
      <c r="B9" s="170"/>
      <c r="C9" s="170"/>
      <c r="D9" s="170"/>
      <c r="E9" s="214"/>
      <c r="F9" s="181" t="s">
        <v>6</v>
      </c>
      <c r="G9" s="196"/>
      <c r="H9" s="183" t="s">
        <v>37</v>
      </c>
      <c r="I9" s="196"/>
      <c r="J9" s="185" t="s">
        <v>61</v>
      </c>
      <c r="K9" s="170"/>
    </row>
    <row r="10" spans="1:11" ht="21" customHeight="1">
      <c r="A10" s="171"/>
      <c r="B10" s="171"/>
      <c r="C10" s="171"/>
      <c r="D10" s="171"/>
      <c r="E10" s="171"/>
      <c r="F10" s="72" t="s">
        <v>85</v>
      </c>
      <c r="G10" s="72" t="s">
        <v>100</v>
      </c>
      <c r="H10" s="72" t="s">
        <v>85</v>
      </c>
      <c r="I10" s="72" t="s">
        <v>100</v>
      </c>
      <c r="J10" s="198"/>
      <c r="K10" s="171"/>
    </row>
    <row r="11" spans="1:11" ht="19.5" customHeight="1">
      <c r="A11" s="5"/>
      <c r="B11" s="199" t="s">
        <v>56</v>
      </c>
      <c r="C11" s="200"/>
      <c r="D11" s="200"/>
      <c r="E11" s="200"/>
      <c r="F11" s="200"/>
      <c r="G11" s="200"/>
      <c r="H11" s="200"/>
      <c r="I11" s="200"/>
      <c r="J11" s="200"/>
      <c r="K11" s="201"/>
    </row>
    <row r="12" spans="1:11" ht="25.5" customHeight="1">
      <c r="A12" s="6">
        <v>1</v>
      </c>
      <c r="B12" s="6">
        <v>801</v>
      </c>
      <c r="C12" s="6">
        <v>80101</v>
      </c>
      <c r="D12" s="6">
        <v>2540</v>
      </c>
      <c r="E12" s="7" t="s">
        <v>49</v>
      </c>
      <c r="F12" s="8">
        <v>601430</v>
      </c>
      <c r="G12" s="117">
        <v>601429.83</v>
      </c>
      <c r="H12" s="9"/>
      <c r="I12" s="9"/>
      <c r="J12" s="9"/>
      <c r="K12" s="10" t="s">
        <v>98</v>
      </c>
    </row>
    <row r="13" spans="1:11" ht="25.5" customHeight="1">
      <c r="A13" s="6">
        <v>2</v>
      </c>
      <c r="B13" s="62"/>
      <c r="C13" s="62"/>
      <c r="D13" s="62">
        <v>2540</v>
      </c>
      <c r="E13" s="64" t="s">
        <v>64</v>
      </c>
      <c r="F13" s="11">
        <v>717064</v>
      </c>
      <c r="G13" s="118">
        <v>717063.49</v>
      </c>
      <c r="H13" s="60"/>
      <c r="I13" s="60"/>
      <c r="J13" s="60"/>
      <c r="K13" s="10" t="s">
        <v>62</v>
      </c>
    </row>
    <row r="14" spans="1:11" ht="32.25" customHeight="1">
      <c r="A14" s="73"/>
      <c r="B14" s="37">
        <v>801</v>
      </c>
      <c r="C14" s="37">
        <v>80101</v>
      </c>
      <c r="D14" s="37">
        <v>2540</v>
      </c>
      <c r="E14" s="67" t="s">
        <v>10</v>
      </c>
      <c r="F14" s="59">
        <f>SUM(F12:F13)</f>
        <v>1318494</v>
      </c>
      <c r="G14" s="116">
        <f>SUM(G12:G13)</f>
        <v>1318493.3199999998</v>
      </c>
      <c r="H14" s="66"/>
      <c r="I14" s="66"/>
      <c r="J14" s="66"/>
      <c r="K14" s="38" t="s">
        <v>97</v>
      </c>
    </row>
    <row r="15" spans="1:11" ht="28.5" customHeight="1">
      <c r="A15" s="6">
        <v>3</v>
      </c>
      <c r="B15" s="6">
        <v>801</v>
      </c>
      <c r="C15" s="6">
        <v>80103</v>
      </c>
      <c r="D15" s="6">
        <v>2540</v>
      </c>
      <c r="E15" s="7" t="s">
        <v>49</v>
      </c>
      <c r="F15" s="12">
        <v>48683</v>
      </c>
      <c r="G15" s="119">
        <v>48682.24</v>
      </c>
      <c r="H15" s="9"/>
      <c r="I15" s="9"/>
      <c r="J15" s="9"/>
      <c r="K15" s="10" t="s">
        <v>63</v>
      </c>
    </row>
    <row r="16" spans="1:11" ht="28.5" customHeight="1">
      <c r="A16" s="6">
        <v>4</v>
      </c>
      <c r="B16" s="6"/>
      <c r="C16" s="63"/>
      <c r="D16" s="63"/>
      <c r="E16" s="64" t="s">
        <v>64</v>
      </c>
      <c r="F16" s="12">
        <v>241890</v>
      </c>
      <c r="G16" s="119">
        <v>241889.88</v>
      </c>
      <c r="H16" s="9"/>
      <c r="I16" s="9"/>
      <c r="J16" s="9"/>
      <c r="K16" s="10" t="s">
        <v>15</v>
      </c>
    </row>
    <row r="17" spans="1:11" ht="18.75" customHeight="1">
      <c r="A17" s="74"/>
      <c r="B17" s="39">
        <v>801</v>
      </c>
      <c r="C17" s="40">
        <v>80103</v>
      </c>
      <c r="D17" s="40">
        <v>2540</v>
      </c>
      <c r="E17" s="75" t="s">
        <v>11</v>
      </c>
      <c r="F17" s="41">
        <f>F15+F16</f>
        <v>290573</v>
      </c>
      <c r="G17" s="120">
        <f>G15+G16</f>
        <v>290572.12</v>
      </c>
      <c r="H17" s="41"/>
      <c r="I17" s="42"/>
      <c r="J17" s="42"/>
      <c r="K17" s="85" t="s">
        <v>65</v>
      </c>
    </row>
    <row r="18" spans="1:11" ht="24">
      <c r="A18" s="6">
        <v>5</v>
      </c>
      <c r="B18" s="6">
        <v>801</v>
      </c>
      <c r="C18" s="6">
        <v>80104</v>
      </c>
      <c r="D18" s="6">
        <v>2310</v>
      </c>
      <c r="E18" s="7" t="s">
        <v>33</v>
      </c>
      <c r="F18" s="12"/>
      <c r="G18" s="119"/>
      <c r="H18" s="12">
        <v>1762000</v>
      </c>
      <c r="I18" s="119">
        <v>1761070.21</v>
      </c>
      <c r="J18" s="12"/>
      <c r="K18" s="10" t="s">
        <v>34</v>
      </c>
    </row>
    <row r="19" spans="1:11" ht="36">
      <c r="A19" s="6">
        <v>6</v>
      </c>
      <c r="B19" s="6">
        <v>801</v>
      </c>
      <c r="C19" s="6">
        <v>80104</v>
      </c>
      <c r="D19" s="6">
        <v>2540</v>
      </c>
      <c r="E19" s="7" t="s">
        <v>50</v>
      </c>
      <c r="F19" s="12">
        <v>845854</v>
      </c>
      <c r="G19" s="119">
        <v>845853.92</v>
      </c>
      <c r="H19" s="9"/>
      <c r="I19" s="9"/>
      <c r="J19" s="9"/>
      <c r="K19" s="26" t="s">
        <v>66</v>
      </c>
    </row>
    <row r="20" spans="1:11" ht="27.75" customHeight="1">
      <c r="A20" s="6">
        <v>7</v>
      </c>
      <c r="B20" s="6"/>
      <c r="C20" s="6"/>
      <c r="D20" s="6">
        <v>2540</v>
      </c>
      <c r="E20" s="7" t="s">
        <v>58</v>
      </c>
      <c r="F20" s="12">
        <v>899101</v>
      </c>
      <c r="G20" s="119">
        <v>899100.12</v>
      </c>
      <c r="H20" s="9"/>
      <c r="I20" s="9"/>
      <c r="J20" s="9"/>
      <c r="K20" s="10" t="s">
        <v>67</v>
      </c>
    </row>
    <row r="21" spans="1:11" ht="24">
      <c r="A21" s="6">
        <v>8</v>
      </c>
      <c r="B21" s="6"/>
      <c r="C21" s="6"/>
      <c r="D21" s="6">
        <v>2540</v>
      </c>
      <c r="E21" s="7" t="s">
        <v>16</v>
      </c>
      <c r="F21" s="12">
        <v>2053782</v>
      </c>
      <c r="G21" s="119">
        <v>2053782</v>
      </c>
      <c r="H21" s="9"/>
      <c r="I21" s="9"/>
      <c r="J21" s="9"/>
      <c r="K21" s="10" t="s">
        <v>18</v>
      </c>
    </row>
    <row r="22" spans="1:11" ht="33" customHeight="1">
      <c r="A22" s="6">
        <v>9</v>
      </c>
      <c r="B22" s="6"/>
      <c r="C22" s="6"/>
      <c r="D22" s="6">
        <v>2540</v>
      </c>
      <c r="E22" s="7" t="s">
        <v>17</v>
      </c>
      <c r="F22" s="12">
        <v>704561</v>
      </c>
      <c r="G22" s="119">
        <v>704560.14</v>
      </c>
      <c r="H22" s="9"/>
      <c r="I22" s="9"/>
      <c r="J22" s="9"/>
      <c r="K22" s="10" t="s">
        <v>39</v>
      </c>
    </row>
    <row r="23" spans="1:11" ht="33" customHeight="1">
      <c r="A23" s="6">
        <v>10</v>
      </c>
      <c r="B23" s="6"/>
      <c r="C23" s="6"/>
      <c r="D23" s="6">
        <v>2540</v>
      </c>
      <c r="E23" s="7" t="s">
        <v>19</v>
      </c>
      <c r="F23" s="12">
        <v>1150879</v>
      </c>
      <c r="G23" s="119">
        <v>1150878.58</v>
      </c>
      <c r="H23" s="9"/>
      <c r="I23" s="9"/>
      <c r="J23" s="9"/>
      <c r="K23" s="10" t="s">
        <v>68</v>
      </c>
    </row>
    <row r="24" spans="1:11" ht="9" customHeight="1">
      <c r="A24" s="14"/>
      <c r="B24" s="14"/>
      <c r="C24" s="14"/>
      <c r="D24" s="14"/>
      <c r="E24" s="15"/>
      <c r="F24" s="16"/>
      <c r="G24" s="122"/>
      <c r="H24" s="17"/>
      <c r="I24" s="17"/>
      <c r="J24" s="17"/>
      <c r="K24" s="86"/>
    </row>
    <row r="25" spans="1:11" ht="15" customHeight="1">
      <c r="A25" s="173" t="s">
        <v>51</v>
      </c>
      <c r="B25" s="169" t="s">
        <v>1</v>
      </c>
      <c r="C25" s="169" t="s">
        <v>2</v>
      </c>
      <c r="D25" s="169" t="s">
        <v>0</v>
      </c>
      <c r="E25" s="213" t="s">
        <v>9</v>
      </c>
      <c r="F25" s="197" t="s">
        <v>8</v>
      </c>
      <c r="G25" s="197"/>
      <c r="H25" s="197"/>
      <c r="I25" s="197"/>
      <c r="J25" s="197"/>
      <c r="K25" s="169" t="s">
        <v>7</v>
      </c>
    </row>
    <row r="26" spans="1:11" ht="15" customHeight="1">
      <c r="A26" s="174"/>
      <c r="B26" s="170"/>
      <c r="C26" s="170"/>
      <c r="D26" s="170"/>
      <c r="E26" s="214"/>
      <c r="F26" s="181" t="s">
        <v>6</v>
      </c>
      <c r="G26" s="196"/>
      <c r="H26" s="183" t="s">
        <v>37</v>
      </c>
      <c r="I26" s="196"/>
      <c r="J26" s="185" t="s">
        <v>61</v>
      </c>
      <c r="K26" s="170"/>
    </row>
    <row r="27" spans="1:11" ht="24.75" customHeight="1">
      <c r="A27" s="171"/>
      <c r="B27" s="171"/>
      <c r="C27" s="171"/>
      <c r="D27" s="171"/>
      <c r="E27" s="171"/>
      <c r="F27" s="72" t="s">
        <v>85</v>
      </c>
      <c r="G27" s="72" t="s">
        <v>100</v>
      </c>
      <c r="H27" s="72" t="s">
        <v>85</v>
      </c>
      <c r="I27" s="72" t="s">
        <v>100</v>
      </c>
      <c r="J27" s="198"/>
      <c r="K27" s="171"/>
    </row>
    <row r="28" spans="1:11" ht="24" customHeight="1">
      <c r="A28" s="6">
        <v>11</v>
      </c>
      <c r="B28" s="6"/>
      <c r="C28" s="6"/>
      <c r="D28" s="6">
        <v>2540</v>
      </c>
      <c r="E28" s="7" t="s">
        <v>20</v>
      </c>
      <c r="F28" s="12">
        <v>732858</v>
      </c>
      <c r="G28" s="119">
        <v>732857.64</v>
      </c>
      <c r="H28" s="9"/>
      <c r="I28" s="9"/>
      <c r="J28" s="9"/>
      <c r="K28" s="10" t="s">
        <v>38</v>
      </c>
    </row>
    <row r="29" spans="1:11" ht="23.25" customHeight="1">
      <c r="A29" s="163">
        <v>12</v>
      </c>
      <c r="B29" s="163"/>
      <c r="C29" s="163"/>
      <c r="D29" s="163">
        <v>2540</v>
      </c>
      <c r="E29" s="165" t="s">
        <v>21</v>
      </c>
      <c r="F29" s="189">
        <v>300536</v>
      </c>
      <c r="G29" s="208">
        <v>300535.66</v>
      </c>
      <c r="H29" s="179"/>
      <c r="I29" s="163"/>
      <c r="J29" s="179"/>
      <c r="K29" s="18" t="s">
        <v>69</v>
      </c>
    </row>
    <row r="30" spans="1:11" ht="23.25" customHeight="1">
      <c r="A30" s="164"/>
      <c r="B30" s="164"/>
      <c r="C30" s="164"/>
      <c r="D30" s="164"/>
      <c r="E30" s="166"/>
      <c r="F30" s="190"/>
      <c r="G30" s="209"/>
      <c r="H30" s="180"/>
      <c r="I30" s="164"/>
      <c r="J30" s="180"/>
      <c r="K30" s="19" t="s">
        <v>70</v>
      </c>
    </row>
    <row r="31" spans="1:11" ht="24">
      <c r="A31" s="6">
        <v>13</v>
      </c>
      <c r="B31" s="6"/>
      <c r="C31" s="6"/>
      <c r="D31" s="6">
        <v>2540</v>
      </c>
      <c r="E31" s="7" t="s">
        <v>22</v>
      </c>
      <c r="F31" s="12">
        <v>486328</v>
      </c>
      <c r="G31" s="119">
        <v>486327.26</v>
      </c>
      <c r="H31" s="9"/>
      <c r="I31" s="9"/>
      <c r="J31" s="9"/>
      <c r="K31" s="10" t="s">
        <v>71</v>
      </c>
    </row>
    <row r="32" spans="1:11" ht="24">
      <c r="A32" s="6">
        <v>14</v>
      </c>
      <c r="B32" s="6"/>
      <c r="C32" s="6"/>
      <c r="D32" s="6">
        <v>2540</v>
      </c>
      <c r="E32" s="20" t="s">
        <v>23</v>
      </c>
      <c r="F32" s="12">
        <v>420645</v>
      </c>
      <c r="G32" s="119">
        <v>420644.98</v>
      </c>
      <c r="H32" s="9"/>
      <c r="I32" s="9"/>
      <c r="J32" s="9"/>
      <c r="K32" s="10" t="s">
        <v>72</v>
      </c>
    </row>
    <row r="33" spans="1:11" ht="23.25" customHeight="1">
      <c r="A33" s="6">
        <v>15</v>
      </c>
      <c r="B33" s="6"/>
      <c r="C33" s="6"/>
      <c r="D33" s="6">
        <v>2540</v>
      </c>
      <c r="E33" s="7" t="s">
        <v>24</v>
      </c>
      <c r="F33" s="12">
        <v>143765</v>
      </c>
      <c r="G33" s="119">
        <v>143764.74</v>
      </c>
      <c r="H33" s="9"/>
      <c r="I33" s="9"/>
      <c r="J33" s="9"/>
      <c r="K33" s="10" t="s">
        <v>73</v>
      </c>
    </row>
    <row r="34" spans="1:11" ht="12.75" customHeight="1">
      <c r="A34" s="163">
        <v>16</v>
      </c>
      <c r="B34" s="163"/>
      <c r="C34" s="163"/>
      <c r="D34" s="163">
        <v>2540</v>
      </c>
      <c r="E34" s="165" t="s">
        <v>12</v>
      </c>
      <c r="F34" s="189">
        <v>549539</v>
      </c>
      <c r="G34" s="208">
        <v>549538.58</v>
      </c>
      <c r="H34" s="179"/>
      <c r="I34" s="60"/>
      <c r="J34" s="179"/>
      <c r="K34" s="18" t="s">
        <v>40</v>
      </c>
    </row>
    <row r="35" spans="1:11" ht="12" customHeight="1">
      <c r="A35" s="164"/>
      <c r="B35" s="164"/>
      <c r="C35" s="164"/>
      <c r="D35" s="164"/>
      <c r="E35" s="166"/>
      <c r="F35" s="190"/>
      <c r="G35" s="209"/>
      <c r="H35" s="180"/>
      <c r="I35" s="61"/>
      <c r="J35" s="180"/>
      <c r="K35" s="19" t="s">
        <v>41</v>
      </c>
    </row>
    <row r="36" spans="1:11" ht="25.5" customHeight="1">
      <c r="A36" s="62">
        <v>17</v>
      </c>
      <c r="B36" s="62"/>
      <c r="C36" s="62"/>
      <c r="D36" s="62">
        <v>2540</v>
      </c>
      <c r="E36" s="64" t="s">
        <v>59</v>
      </c>
      <c r="F36" s="111">
        <v>239074</v>
      </c>
      <c r="G36" s="121">
        <v>239073.7</v>
      </c>
      <c r="H36" s="60"/>
      <c r="I36" s="60"/>
      <c r="J36" s="60"/>
      <c r="K36" s="10" t="s">
        <v>99</v>
      </c>
    </row>
    <row r="37" spans="1:12" ht="25.5" customHeight="1">
      <c r="A37" s="62">
        <v>19</v>
      </c>
      <c r="B37" s="62"/>
      <c r="C37" s="62"/>
      <c r="D37" s="62">
        <v>2540</v>
      </c>
      <c r="E37" s="64" t="s">
        <v>75</v>
      </c>
      <c r="F37" s="12">
        <v>130834</v>
      </c>
      <c r="G37" s="119">
        <v>130833.52</v>
      </c>
      <c r="H37" s="9"/>
      <c r="I37" s="9"/>
      <c r="J37" s="9"/>
      <c r="K37" s="10" t="s">
        <v>25</v>
      </c>
      <c r="L37" s="115"/>
    </row>
    <row r="38" spans="1:12" ht="21.75" customHeight="1">
      <c r="A38" s="169"/>
      <c r="B38" s="192">
        <v>801</v>
      </c>
      <c r="C38" s="192">
        <v>80104</v>
      </c>
      <c r="D38" s="192"/>
      <c r="E38" s="161" t="s">
        <v>52</v>
      </c>
      <c r="F38" s="187">
        <f>SUM(F18:F37)</f>
        <v>8657756</v>
      </c>
      <c r="G38" s="202">
        <f>SUM(G18:G37)</f>
        <v>8657750.839999998</v>
      </c>
      <c r="H38" s="187">
        <f>SUM(H18:H34)</f>
        <v>1762000</v>
      </c>
      <c r="I38" s="202">
        <f>SUM(I18:I34)</f>
        <v>1761070.21</v>
      </c>
      <c r="J38" s="187"/>
      <c r="K38" s="43" t="s">
        <v>76</v>
      </c>
      <c r="L38" s="115"/>
    </row>
    <row r="39" spans="1:11" ht="21" customHeight="1">
      <c r="A39" s="191"/>
      <c r="B39" s="193"/>
      <c r="C39" s="193"/>
      <c r="D39" s="193"/>
      <c r="E39" s="162"/>
      <c r="F39" s="188"/>
      <c r="G39" s="203"/>
      <c r="H39" s="188"/>
      <c r="I39" s="203"/>
      <c r="J39" s="188"/>
      <c r="K39" s="44" t="s">
        <v>77</v>
      </c>
    </row>
    <row r="40" spans="1:11" ht="22.5" customHeight="1">
      <c r="A40" s="6">
        <v>20</v>
      </c>
      <c r="B40" s="63"/>
      <c r="C40" s="63"/>
      <c r="D40" s="6">
        <v>2540</v>
      </c>
      <c r="E40" s="21" t="s">
        <v>43</v>
      </c>
      <c r="F40" s="58">
        <v>70589</v>
      </c>
      <c r="G40" s="123">
        <v>70588.32</v>
      </c>
      <c r="H40" s="9"/>
      <c r="I40" s="119"/>
      <c r="J40" s="9"/>
      <c r="K40" s="10" t="s">
        <v>42</v>
      </c>
    </row>
    <row r="41" spans="1:11" ht="25.5" customHeight="1">
      <c r="A41" s="6">
        <v>21</v>
      </c>
      <c r="B41" s="114"/>
      <c r="C41" s="114"/>
      <c r="D41" s="112">
        <v>2540</v>
      </c>
      <c r="E41" s="113" t="s">
        <v>74</v>
      </c>
      <c r="F41" s="12">
        <v>102638</v>
      </c>
      <c r="G41" s="119">
        <v>102637.04</v>
      </c>
      <c r="H41" s="9"/>
      <c r="I41" s="119"/>
      <c r="J41" s="9"/>
      <c r="K41" s="10" t="s">
        <v>42</v>
      </c>
    </row>
    <row r="42" spans="1:11" ht="12" customHeight="1">
      <c r="A42" s="175"/>
      <c r="B42" s="192">
        <v>801</v>
      </c>
      <c r="C42" s="192">
        <v>80104</v>
      </c>
      <c r="D42" s="192">
        <v>2540</v>
      </c>
      <c r="E42" s="194" t="s">
        <v>13</v>
      </c>
      <c r="F42" s="187">
        <f>SUM(F40:F41)</f>
        <v>173227</v>
      </c>
      <c r="G42" s="202">
        <f>SUM(G40:G41)</f>
        <v>173225.36</v>
      </c>
      <c r="H42" s="206"/>
      <c r="I42" s="132"/>
      <c r="J42" s="206"/>
      <c r="K42" s="43" t="s">
        <v>44</v>
      </c>
    </row>
    <row r="43" spans="1:11" ht="12" customHeight="1">
      <c r="A43" s="175"/>
      <c r="B43" s="193"/>
      <c r="C43" s="193"/>
      <c r="D43" s="193"/>
      <c r="E43" s="195"/>
      <c r="F43" s="188"/>
      <c r="G43" s="203"/>
      <c r="H43" s="207"/>
      <c r="I43" s="133"/>
      <c r="J43" s="207"/>
      <c r="K43" s="44" t="s">
        <v>45</v>
      </c>
    </row>
    <row r="44" spans="1:11" ht="23.25" customHeight="1">
      <c r="A44" s="219"/>
      <c r="B44" s="167">
        <v>801</v>
      </c>
      <c r="C44" s="167">
        <v>80104</v>
      </c>
      <c r="D44" s="167"/>
      <c r="E44" s="172" t="s">
        <v>53</v>
      </c>
      <c r="F44" s="141">
        <f>SUM(F38,F42)</f>
        <v>8830983</v>
      </c>
      <c r="G44" s="154">
        <f>SUM(G38,G42)</f>
        <v>8830976.199999997</v>
      </c>
      <c r="H44" s="141">
        <f>SUM(H38,H43)</f>
        <v>1762000</v>
      </c>
      <c r="I44" s="154">
        <f>SUM(I38,I43)</f>
        <v>1761070.21</v>
      </c>
      <c r="J44" s="204">
        <f>J38</f>
        <v>0</v>
      </c>
      <c r="K44" s="46" t="s">
        <v>46</v>
      </c>
    </row>
    <row r="45" spans="1:11" ht="23.25" customHeight="1">
      <c r="A45" s="219"/>
      <c r="B45" s="168"/>
      <c r="C45" s="168"/>
      <c r="D45" s="168"/>
      <c r="E45" s="142"/>
      <c r="F45" s="142"/>
      <c r="G45" s="155"/>
      <c r="H45" s="142"/>
      <c r="I45" s="155"/>
      <c r="J45" s="205"/>
      <c r="K45" s="47" t="s">
        <v>47</v>
      </c>
    </row>
    <row r="46" spans="1:11" ht="15.75" customHeight="1">
      <c r="A46" s="76"/>
      <c r="B46" s="77">
        <v>801</v>
      </c>
      <c r="C46" s="77"/>
      <c r="D46" s="77"/>
      <c r="E46" s="78" t="s">
        <v>26</v>
      </c>
      <c r="F46" s="48">
        <f>F44+F17+F14</f>
        <v>10440050</v>
      </c>
      <c r="G46" s="131">
        <f>G44+G17+G14</f>
        <v>10440041.639999997</v>
      </c>
      <c r="H46" s="48">
        <f>H44+H17+H14</f>
        <v>1762000</v>
      </c>
      <c r="I46" s="131">
        <f>I44+I17+I14</f>
        <v>1761070.21</v>
      </c>
      <c r="J46" s="78"/>
      <c r="K46" s="87"/>
    </row>
    <row r="47" spans="1:11" ht="15.75" customHeight="1">
      <c r="A47" s="6">
        <v>22</v>
      </c>
      <c r="B47" s="6">
        <v>921</v>
      </c>
      <c r="C47" s="6">
        <v>92109</v>
      </c>
      <c r="D47" s="6">
        <v>2480</v>
      </c>
      <c r="E47" s="55" t="s">
        <v>4</v>
      </c>
      <c r="F47" s="12">
        <v>2454000</v>
      </c>
      <c r="G47" s="119">
        <v>2454000</v>
      </c>
      <c r="H47" s="9"/>
      <c r="I47" s="9"/>
      <c r="J47" s="9"/>
      <c r="K47" s="10" t="s">
        <v>27</v>
      </c>
    </row>
    <row r="48" spans="1:11" ht="12.75">
      <c r="A48" s="6">
        <v>23</v>
      </c>
      <c r="B48" s="79">
        <v>921</v>
      </c>
      <c r="C48" s="79">
        <v>92116</v>
      </c>
      <c r="D48" s="79">
        <v>2480</v>
      </c>
      <c r="E48" s="65" t="s">
        <v>5</v>
      </c>
      <c r="F48" s="12">
        <v>790000</v>
      </c>
      <c r="G48" s="119">
        <v>790000</v>
      </c>
      <c r="H48" s="9"/>
      <c r="I48" s="9"/>
      <c r="J48" s="9"/>
      <c r="K48" s="10" t="s">
        <v>27</v>
      </c>
    </row>
    <row r="49" spans="1:11" ht="12.75">
      <c r="A49" s="80"/>
      <c r="B49" s="81">
        <v>921</v>
      </c>
      <c r="C49" s="81"/>
      <c r="D49" s="81"/>
      <c r="E49" s="82" t="s">
        <v>3</v>
      </c>
      <c r="F49" s="51">
        <f>SUM(F47:F48)</f>
        <v>3244000</v>
      </c>
      <c r="G49" s="124">
        <f>SUM(G47:G48)</f>
        <v>3244000</v>
      </c>
      <c r="H49" s="82"/>
      <c r="I49" s="82"/>
      <c r="J49" s="82"/>
      <c r="K49" s="88"/>
    </row>
    <row r="50" spans="1:11" ht="15.75" customHeight="1">
      <c r="A50" s="80"/>
      <c r="B50" s="81"/>
      <c r="C50" s="81"/>
      <c r="D50" s="81"/>
      <c r="E50" s="82" t="s">
        <v>35</v>
      </c>
      <c r="F50" s="51">
        <f>F46+F49</f>
        <v>13684050</v>
      </c>
      <c r="G50" s="124">
        <f>G46+G49</f>
        <v>13684041.639999997</v>
      </c>
      <c r="H50" s="51"/>
      <c r="I50" s="51"/>
      <c r="J50" s="82"/>
      <c r="K50" s="88"/>
    </row>
    <row r="51" spans="1:11" ht="6.75" customHeight="1">
      <c r="A51" s="56"/>
      <c r="B51" s="23"/>
      <c r="C51" s="23"/>
      <c r="D51" s="23"/>
      <c r="E51" s="24"/>
      <c r="F51" s="25"/>
      <c r="G51" s="25"/>
      <c r="H51" s="25"/>
      <c r="I51" s="25"/>
      <c r="J51" s="24"/>
      <c r="K51" s="24"/>
    </row>
    <row r="52" spans="1:11" ht="12.75" customHeight="1">
      <c r="A52" s="216" t="s">
        <v>51</v>
      </c>
      <c r="B52" s="176" t="s">
        <v>1</v>
      </c>
      <c r="C52" s="176" t="s">
        <v>2</v>
      </c>
      <c r="D52" s="176" t="s">
        <v>0</v>
      </c>
      <c r="E52" s="210" t="s">
        <v>9</v>
      </c>
      <c r="F52" s="183" t="s">
        <v>8</v>
      </c>
      <c r="G52" s="215"/>
      <c r="H52" s="215"/>
      <c r="I52" s="215"/>
      <c r="J52" s="184"/>
      <c r="K52" s="176" t="s">
        <v>7</v>
      </c>
    </row>
    <row r="53" spans="1:11" ht="12" customHeight="1">
      <c r="A53" s="217"/>
      <c r="B53" s="177"/>
      <c r="C53" s="177"/>
      <c r="D53" s="177"/>
      <c r="E53" s="211"/>
      <c r="F53" s="181" t="s">
        <v>6</v>
      </c>
      <c r="G53" s="182"/>
      <c r="H53" s="183" t="s">
        <v>37</v>
      </c>
      <c r="I53" s="184"/>
      <c r="J53" s="185" t="s">
        <v>61</v>
      </c>
      <c r="K53" s="177"/>
    </row>
    <row r="54" spans="1:11" ht="27" customHeight="1">
      <c r="A54" s="218"/>
      <c r="B54" s="178"/>
      <c r="C54" s="178"/>
      <c r="D54" s="178"/>
      <c r="E54" s="212"/>
      <c r="F54" s="72" t="s">
        <v>85</v>
      </c>
      <c r="G54" s="72" t="s">
        <v>100</v>
      </c>
      <c r="H54" s="72" t="s">
        <v>85</v>
      </c>
      <c r="I54" s="72" t="s">
        <v>100</v>
      </c>
      <c r="J54" s="186"/>
      <c r="K54" s="178"/>
    </row>
    <row r="55" spans="1:12" ht="67.5" customHeight="1">
      <c r="A55" s="6">
        <v>23</v>
      </c>
      <c r="B55" s="6">
        <v>150</v>
      </c>
      <c r="C55" s="9">
        <v>15011</v>
      </c>
      <c r="D55" s="6">
        <v>6639</v>
      </c>
      <c r="E55" s="7" t="s">
        <v>29</v>
      </c>
      <c r="F55" s="12"/>
      <c r="G55" s="12"/>
      <c r="H55" s="12">
        <v>18061</v>
      </c>
      <c r="I55" s="119">
        <v>264.48</v>
      </c>
      <c r="J55" s="9"/>
      <c r="K55" s="26" t="s">
        <v>93</v>
      </c>
      <c r="L55" s="2"/>
    </row>
    <row r="56" spans="1:11" ht="13.5" customHeight="1">
      <c r="A56" s="6">
        <v>24</v>
      </c>
      <c r="B56" s="6">
        <v>600</v>
      </c>
      <c r="C56" s="9">
        <v>60004</v>
      </c>
      <c r="D56" s="6">
        <v>2310</v>
      </c>
      <c r="E56" s="7" t="s">
        <v>28</v>
      </c>
      <c r="F56" s="12"/>
      <c r="G56" s="12"/>
      <c r="H56" s="12">
        <v>1190000</v>
      </c>
      <c r="I56" s="119">
        <v>1180125</v>
      </c>
      <c r="J56" s="9"/>
      <c r="K56" s="26" t="s">
        <v>54</v>
      </c>
    </row>
    <row r="57" spans="1:11" ht="13.5" customHeight="1">
      <c r="A57" s="6">
        <v>25</v>
      </c>
      <c r="B57" s="6">
        <v>600</v>
      </c>
      <c r="C57" s="9">
        <v>60004</v>
      </c>
      <c r="D57" s="6">
        <v>2310</v>
      </c>
      <c r="E57" s="7" t="s">
        <v>28</v>
      </c>
      <c r="F57" s="12"/>
      <c r="G57" s="12"/>
      <c r="H57" s="12">
        <v>580000</v>
      </c>
      <c r="I57" s="119">
        <v>558205</v>
      </c>
      <c r="J57" s="9"/>
      <c r="K57" s="26" t="s">
        <v>36</v>
      </c>
    </row>
    <row r="58" spans="1:11" ht="22.5" customHeight="1">
      <c r="A58" s="6">
        <v>26</v>
      </c>
      <c r="B58" s="62">
        <v>600</v>
      </c>
      <c r="C58" s="60">
        <v>60014</v>
      </c>
      <c r="D58" s="62">
        <v>6300</v>
      </c>
      <c r="E58" s="83" t="s">
        <v>31</v>
      </c>
      <c r="F58" s="12"/>
      <c r="G58" s="12"/>
      <c r="H58" s="12">
        <v>65190</v>
      </c>
      <c r="I58" s="119">
        <v>65190</v>
      </c>
      <c r="J58" s="9"/>
      <c r="K58" s="27" t="s">
        <v>78</v>
      </c>
    </row>
    <row r="59" spans="1:11" ht="22.5" customHeight="1">
      <c r="A59" s="6">
        <v>27</v>
      </c>
      <c r="B59" s="62">
        <v>600</v>
      </c>
      <c r="C59" s="60">
        <v>60014</v>
      </c>
      <c r="D59" s="62">
        <v>6300</v>
      </c>
      <c r="E59" s="83" t="s">
        <v>31</v>
      </c>
      <c r="F59" s="12"/>
      <c r="G59" s="12"/>
      <c r="H59" s="12">
        <v>49200</v>
      </c>
      <c r="I59" s="119">
        <v>49200</v>
      </c>
      <c r="J59" s="9"/>
      <c r="K59" s="27" t="s">
        <v>80</v>
      </c>
    </row>
    <row r="60" spans="1:11" ht="22.5" customHeight="1">
      <c r="A60" s="6">
        <v>28</v>
      </c>
      <c r="B60" s="62">
        <v>600</v>
      </c>
      <c r="C60" s="60">
        <v>60014</v>
      </c>
      <c r="D60" s="62">
        <v>6300</v>
      </c>
      <c r="E60" s="83" t="s">
        <v>31</v>
      </c>
      <c r="F60" s="12"/>
      <c r="G60" s="12"/>
      <c r="H60" s="12">
        <v>2000000</v>
      </c>
      <c r="I60" s="119">
        <v>2000000</v>
      </c>
      <c r="J60" s="9"/>
      <c r="K60" s="27" t="s">
        <v>79</v>
      </c>
    </row>
    <row r="61" spans="1:11" ht="33" customHeight="1">
      <c r="A61" s="6">
        <v>29</v>
      </c>
      <c r="B61" s="62">
        <v>710</v>
      </c>
      <c r="C61" s="60">
        <v>71014</v>
      </c>
      <c r="D61" s="62">
        <v>2710</v>
      </c>
      <c r="E61" s="83" t="s">
        <v>86</v>
      </c>
      <c r="F61" s="12"/>
      <c r="G61" s="12"/>
      <c r="H61" s="12">
        <v>8856</v>
      </c>
      <c r="I61" s="119">
        <v>8856</v>
      </c>
      <c r="J61" s="9"/>
      <c r="K61" s="53" t="s">
        <v>87</v>
      </c>
    </row>
    <row r="62" spans="1:11" ht="21">
      <c r="A62" s="6">
        <v>30</v>
      </c>
      <c r="B62" s="84">
        <v>750</v>
      </c>
      <c r="C62" s="84">
        <v>75020</v>
      </c>
      <c r="D62" s="84">
        <v>2710</v>
      </c>
      <c r="E62" s="83" t="s">
        <v>31</v>
      </c>
      <c r="F62" s="12"/>
      <c r="G62" s="12"/>
      <c r="H62" s="12">
        <v>180000</v>
      </c>
      <c r="I62" s="119">
        <v>174834</v>
      </c>
      <c r="J62" s="9"/>
      <c r="K62" s="28" t="s">
        <v>30</v>
      </c>
    </row>
    <row r="63" spans="1:11" ht="45" customHeight="1">
      <c r="A63" s="6">
        <v>31</v>
      </c>
      <c r="B63" s="84">
        <v>750</v>
      </c>
      <c r="C63" s="84">
        <v>75095</v>
      </c>
      <c r="D63" s="84">
        <v>6639</v>
      </c>
      <c r="E63" s="7" t="s">
        <v>29</v>
      </c>
      <c r="F63" s="12"/>
      <c r="G63" s="12"/>
      <c r="H63" s="12">
        <v>4619</v>
      </c>
      <c r="I63" s="119">
        <v>215.91</v>
      </c>
      <c r="J63" s="9"/>
      <c r="K63" s="26" t="s">
        <v>94</v>
      </c>
    </row>
    <row r="64" spans="1:11" ht="55.5" customHeight="1">
      <c r="A64" s="6">
        <v>32</v>
      </c>
      <c r="B64" s="84">
        <v>754</v>
      </c>
      <c r="C64" s="84">
        <v>75404</v>
      </c>
      <c r="D64" s="84">
        <v>3000</v>
      </c>
      <c r="E64" s="7" t="s">
        <v>48</v>
      </c>
      <c r="F64" s="12"/>
      <c r="G64" s="12"/>
      <c r="H64" s="12">
        <v>157500</v>
      </c>
      <c r="I64" s="119">
        <v>157438.49</v>
      </c>
      <c r="J64" s="9"/>
      <c r="K64" s="26" t="s">
        <v>92</v>
      </c>
    </row>
    <row r="65" spans="1:11" ht="12.75">
      <c r="A65" s="6">
        <v>33</v>
      </c>
      <c r="B65" s="84">
        <v>754</v>
      </c>
      <c r="C65" s="84">
        <v>75421</v>
      </c>
      <c r="D65" s="84">
        <v>2710</v>
      </c>
      <c r="E65" s="83" t="s">
        <v>31</v>
      </c>
      <c r="F65" s="12"/>
      <c r="G65" s="12"/>
      <c r="H65" s="12">
        <v>14179</v>
      </c>
      <c r="I65" s="119">
        <v>14179</v>
      </c>
      <c r="J65" s="9"/>
      <c r="K65" s="26" t="s">
        <v>60</v>
      </c>
    </row>
    <row r="66" spans="1:11" ht="14.25" customHeight="1">
      <c r="A66" s="80"/>
      <c r="B66" s="81"/>
      <c r="C66" s="81"/>
      <c r="D66" s="81"/>
      <c r="E66" s="82" t="s">
        <v>32</v>
      </c>
      <c r="F66" s="51"/>
      <c r="G66" s="51"/>
      <c r="H66" s="51">
        <f>SUM(H55:H65)+H46</f>
        <v>6029605</v>
      </c>
      <c r="I66" s="124">
        <f>SUM(I55:I65)+I46</f>
        <v>5969578.09</v>
      </c>
      <c r="J66" s="82"/>
      <c r="K66" s="50"/>
    </row>
    <row r="67" spans="1:11" ht="15" customHeight="1">
      <c r="A67" s="143" t="s">
        <v>55</v>
      </c>
      <c r="B67" s="144"/>
      <c r="C67" s="144"/>
      <c r="D67" s="144"/>
      <c r="E67" s="145"/>
      <c r="F67" s="36">
        <f>F50</f>
        <v>13684050</v>
      </c>
      <c r="G67" s="36">
        <f>G50</f>
        <v>13684041.639999997</v>
      </c>
      <c r="H67" s="36">
        <f>H66</f>
        <v>6029605</v>
      </c>
      <c r="I67" s="125">
        <f>I66</f>
        <v>5969578.09</v>
      </c>
      <c r="J67" s="9"/>
      <c r="K67" s="22"/>
    </row>
    <row r="68" spans="1:11" ht="12" customHeight="1">
      <c r="A68" s="29"/>
      <c r="B68" s="29"/>
      <c r="C68" s="29"/>
      <c r="D68" s="29"/>
      <c r="E68" s="29"/>
      <c r="F68" s="30"/>
      <c r="G68" s="30"/>
      <c r="H68" s="29"/>
      <c r="I68" s="29"/>
      <c r="J68" s="29"/>
      <c r="K68" s="29"/>
    </row>
    <row r="69" spans="1:11" ht="12" customHeight="1">
      <c r="A69" s="29"/>
      <c r="B69" s="29"/>
      <c r="C69" s="29"/>
      <c r="D69" s="29"/>
      <c r="E69" s="29"/>
      <c r="F69" s="30"/>
      <c r="G69" s="30"/>
      <c r="H69" s="29"/>
      <c r="I69" s="29"/>
      <c r="J69" s="29"/>
      <c r="K69" s="29"/>
    </row>
    <row r="70" spans="1:11" ht="37.5" customHeight="1">
      <c r="A70" s="29"/>
      <c r="B70" s="29"/>
      <c r="C70" s="29"/>
      <c r="D70" s="29"/>
      <c r="E70" s="29"/>
      <c r="F70" s="30"/>
      <c r="G70" s="30"/>
      <c r="H70" s="29"/>
      <c r="I70" s="29"/>
      <c r="J70" s="29"/>
      <c r="K70" s="29"/>
    </row>
    <row r="71" spans="1:11" ht="12" customHeight="1">
      <c r="A71" s="29"/>
      <c r="B71" s="29"/>
      <c r="C71" s="29"/>
      <c r="D71" s="29"/>
      <c r="E71" s="29"/>
      <c r="F71" s="30"/>
      <c r="G71" s="30"/>
      <c r="H71" s="29"/>
      <c r="I71" s="29"/>
      <c r="J71" s="29"/>
      <c r="K71" s="29"/>
    </row>
    <row r="72" spans="1:11" ht="12" customHeight="1">
      <c r="A72" s="29"/>
      <c r="B72" s="29"/>
      <c r="C72" s="29"/>
      <c r="D72" s="29"/>
      <c r="E72" s="29"/>
      <c r="F72" s="30"/>
      <c r="G72" s="30"/>
      <c r="H72" s="29"/>
      <c r="I72" s="29"/>
      <c r="J72" s="29"/>
      <c r="K72" s="29"/>
    </row>
    <row r="73" spans="1:11" ht="12" customHeight="1">
      <c r="A73" s="29"/>
      <c r="B73" s="29"/>
      <c r="C73" s="29"/>
      <c r="D73" s="29"/>
      <c r="E73" s="29"/>
      <c r="F73" s="30"/>
      <c r="G73" s="30"/>
      <c r="H73" s="29"/>
      <c r="I73" s="29"/>
      <c r="J73" s="29"/>
      <c r="K73" s="29"/>
    </row>
    <row r="74" spans="1:11" ht="18" customHeight="1">
      <c r="A74" s="3"/>
      <c r="B74" s="140" t="s">
        <v>57</v>
      </c>
      <c r="C74" s="140"/>
      <c r="D74" s="140"/>
      <c r="E74" s="140"/>
      <c r="F74" s="140"/>
      <c r="G74" s="140"/>
      <c r="H74" s="140"/>
      <c r="I74" s="140"/>
      <c r="J74" s="140"/>
      <c r="K74" s="31"/>
    </row>
    <row r="75" spans="1:11" ht="12.75" customHeight="1">
      <c r="A75" s="216" t="s">
        <v>51</v>
      </c>
      <c r="B75" s="176" t="s">
        <v>1</v>
      </c>
      <c r="C75" s="176" t="s">
        <v>2</v>
      </c>
      <c r="D75" s="176" t="s">
        <v>0</v>
      </c>
      <c r="E75" s="210" t="s">
        <v>9</v>
      </c>
      <c r="F75" s="183" t="s">
        <v>8</v>
      </c>
      <c r="G75" s="215"/>
      <c r="H75" s="215"/>
      <c r="I75" s="215"/>
      <c r="J75" s="184"/>
      <c r="K75" s="31"/>
    </row>
    <row r="76" spans="1:11" ht="10.5" customHeight="1">
      <c r="A76" s="217"/>
      <c r="B76" s="177"/>
      <c r="C76" s="177"/>
      <c r="D76" s="177"/>
      <c r="E76" s="211"/>
      <c r="F76" s="181" t="s">
        <v>6</v>
      </c>
      <c r="G76" s="182"/>
      <c r="H76" s="183" t="s">
        <v>37</v>
      </c>
      <c r="I76" s="184"/>
      <c r="J76" s="185" t="s">
        <v>61</v>
      </c>
      <c r="K76" s="31"/>
    </row>
    <row r="77" spans="1:11" ht="27.75" customHeight="1">
      <c r="A77" s="218"/>
      <c r="B77" s="178"/>
      <c r="C77" s="178"/>
      <c r="D77" s="178"/>
      <c r="E77" s="212"/>
      <c r="F77" s="72" t="s">
        <v>85</v>
      </c>
      <c r="G77" s="72" t="s">
        <v>100</v>
      </c>
      <c r="H77" s="72" t="s">
        <v>85</v>
      </c>
      <c r="I77" s="72" t="s">
        <v>100</v>
      </c>
      <c r="J77" s="186"/>
      <c r="K77" s="31"/>
    </row>
    <row r="78" spans="1:11" ht="12.75">
      <c r="A78" s="89">
        <v>34</v>
      </c>
      <c r="B78" s="90" t="s">
        <v>88</v>
      </c>
      <c r="C78" s="90" t="s">
        <v>89</v>
      </c>
      <c r="D78" s="91">
        <v>2830</v>
      </c>
      <c r="E78" s="92" t="s">
        <v>90</v>
      </c>
      <c r="F78" s="13"/>
      <c r="G78" s="13"/>
      <c r="H78" s="93">
        <v>22169</v>
      </c>
      <c r="I78" s="127">
        <v>19556</v>
      </c>
      <c r="J78" s="13"/>
      <c r="K78" s="32"/>
    </row>
    <row r="79" spans="1:11" ht="12.75">
      <c r="A79" s="74"/>
      <c r="B79" s="54" t="s">
        <v>88</v>
      </c>
      <c r="C79" s="54" t="s">
        <v>89</v>
      </c>
      <c r="D79" s="94"/>
      <c r="E79" s="95"/>
      <c r="F79" s="42"/>
      <c r="G79" s="42"/>
      <c r="H79" s="41">
        <f>H78</f>
        <v>22169</v>
      </c>
      <c r="I79" s="120">
        <f>I78</f>
        <v>19556</v>
      </c>
      <c r="J79" s="42"/>
      <c r="K79" s="32"/>
    </row>
    <row r="80" spans="1:11" ht="12.75">
      <c r="A80" s="89">
        <v>35</v>
      </c>
      <c r="B80" s="96">
        <v>630</v>
      </c>
      <c r="C80" s="96">
        <v>63003</v>
      </c>
      <c r="D80" s="91">
        <v>2360</v>
      </c>
      <c r="E80" s="92" t="s">
        <v>84</v>
      </c>
      <c r="F80" s="13"/>
      <c r="G80" s="13"/>
      <c r="H80" s="93">
        <v>29000</v>
      </c>
      <c r="I80" s="127">
        <v>29000</v>
      </c>
      <c r="J80" s="13"/>
      <c r="K80" s="32"/>
    </row>
    <row r="81" spans="1:11" ht="12.75">
      <c r="A81" s="74"/>
      <c r="B81" s="57">
        <v>630</v>
      </c>
      <c r="C81" s="57">
        <v>63003</v>
      </c>
      <c r="D81" s="94"/>
      <c r="E81" s="95"/>
      <c r="F81" s="42"/>
      <c r="G81" s="42"/>
      <c r="H81" s="41">
        <f>H80</f>
        <v>29000</v>
      </c>
      <c r="I81" s="120">
        <f>I80</f>
        <v>29000</v>
      </c>
      <c r="J81" s="42"/>
      <c r="K81" s="33"/>
    </row>
    <row r="82" spans="1:11" ht="24.75" customHeight="1">
      <c r="A82" s="89">
        <v>36</v>
      </c>
      <c r="B82" s="97">
        <v>851</v>
      </c>
      <c r="C82" s="97">
        <v>85154</v>
      </c>
      <c r="D82" s="98">
        <v>2360</v>
      </c>
      <c r="E82" s="99" t="s">
        <v>81</v>
      </c>
      <c r="F82" s="100"/>
      <c r="G82" s="100"/>
      <c r="H82" s="101">
        <v>25084</v>
      </c>
      <c r="I82" s="128">
        <v>25084</v>
      </c>
      <c r="J82" s="100"/>
      <c r="K82" s="33"/>
    </row>
    <row r="83" spans="1:11" ht="12.75">
      <c r="A83" s="74"/>
      <c r="B83" s="45">
        <v>851</v>
      </c>
      <c r="C83" s="45">
        <v>85154</v>
      </c>
      <c r="D83" s="94"/>
      <c r="E83" s="95"/>
      <c r="F83" s="42"/>
      <c r="G83" s="42"/>
      <c r="H83" s="41">
        <f>SUM(H82:H82)</f>
        <v>25084</v>
      </c>
      <c r="I83" s="120">
        <f>SUM(I82:I82)</f>
        <v>25084</v>
      </c>
      <c r="J83" s="102"/>
      <c r="K83" s="3"/>
    </row>
    <row r="84" spans="1:11" ht="24">
      <c r="A84" s="89">
        <v>37</v>
      </c>
      <c r="B84" s="97">
        <v>853</v>
      </c>
      <c r="C84" s="97">
        <v>85305</v>
      </c>
      <c r="D84" s="98">
        <v>2830</v>
      </c>
      <c r="E84" s="99" t="s">
        <v>95</v>
      </c>
      <c r="F84" s="100"/>
      <c r="G84" s="100"/>
      <c r="H84" s="101">
        <v>185230</v>
      </c>
      <c r="I84" s="128">
        <v>155580</v>
      </c>
      <c r="J84" s="100"/>
      <c r="K84" s="52"/>
    </row>
    <row r="85" spans="1:11" ht="12.75">
      <c r="A85" s="74"/>
      <c r="B85" s="45">
        <v>851</v>
      </c>
      <c r="C85" s="45">
        <v>85154</v>
      </c>
      <c r="D85" s="94"/>
      <c r="E85" s="95"/>
      <c r="F85" s="42"/>
      <c r="G85" s="42"/>
      <c r="H85" s="41">
        <f>H84</f>
        <v>185230</v>
      </c>
      <c r="I85" s="120">
        <f>SUM(I84:I84)</f>
        <v>155580</v>
      </c>
      <c r="J85" s="102"/>
      <c r="K85" s="52"/>
    </row>
    <row r="86" spans="1:11" ht="24">
      <c r="A86" s="6">
        <v>38</v>
      </c>
      <c r="B86" s="103">
        <v>921</v>
      </c>
      <c r="C86" s="104">
        <v>92195</v>
      </c>
      <c r="D86" s="105">
        <v>2360</v>
      </c>
      <c r="E86" s="55" t="s">
        <v>82</v>
      </c>
      <c r="F86" s="9"/>
      <c r="G86" s="9"/>
      <c r="H86" s="12">
        <v>8000</v>
      </c>
      <c r="I86" s="119">
        <v>8000</v>
      </c>
      <c r="J86" s="9"/>
      <c r="K86" s="3"/>
    </row>
    <row r="87" spans="1:11" ht="12" customHeight="1">
      <c r="A87" s="74"/>
      <c r="B87" s="57">
        <v>921</v>
      </c>
      <c r="C87" s="57">
        <v>92195</v>
      </c>
      <c r="D87" s="94"/>
      <c r="E87" s="95"/>
      <c r="F87" s="42"/>
      <c r="G87" s="42"/>
      <c r="H87" s="41">
        <f>H86</f>
        <v>8000</v>
      </c>
      <c r="I87" s="120">
        <f>I86</f>
        <v>8000</v>
      </c>
      <c r="J87" s="102"/>
      <c r="K87" s="3"/>
    </row>
    <row r="88" spans="1:11" ht="61.5" customHeight="1">
      <c r="A88" s="89">
        <v>39</v>
      </c>
      <c r="B88" s="106">
        <v>926</v>
      </c>
      <c r="C88" s="106">
        <v>92605</v>
      </c>
      <c r="D88" s="106">
        <v>2360</v>
      </c>
      <c r="E88" s="34" t="s">
        <v>83</v>
      </c>
      <c r="F88" s="13"/>
      <c r="G88" s="13"/>
      <c r="H88" s="93">
        <v>335000</v>
      </c>
      <c r="I88" s="127">
        <v>335000</v>
      </c>
      <c r="J88" s="13"/>
      <c r="K88" s="3"/>
    </row>
    <row r="89" spans="1:11" ht="14.25" customHeight="1">
      <c r="A89" s="102"/>
      <c r="B89" s="39">
        <v>926</v>
      </c>
      <c r="C89" s="39">
        <v>92605</v>
      </c>
      <c r="D89" s="42"/>
      <c r="E89" s="42"/>
      <c r="F89" s="42"/>
      <c r="G89" s="42"/>
      <c r="H89" s="41">
        <f>H88</f>
        <v>335000</v>
      </c>
      <c r="I89" s="120">
        <f>I88</f>
        <v>335000</v>
      </c>
      <c r="J89" s="42"/>
      <c r="K89" s="3"/>
    </row>
    <row r="90" spans="1:11" ht="27.75" customHeight="1">
      <c r="A90" s="107"/>
      <c r="B90" s="148" t="s">
        <v>96</v>
      </c>
      <c r="C90" s="149"/>
      <c r="D90" s="149"/>
      <c r="E90" s="150"/>
      <c r="F90" s="108"/>
      <c r="G90" s="108"/>
      <c r="H90" s="108">
        <f>H89+H87+H83+H81+H85+H79</f>
        <v>604483</v>
      </c>
      <c r="I90" s="129">
        <f>I89+I87+I83+I81+I85+I79</f>
        <v>572220</v>
      </c>
      <c r="J90" s="109"/>
      <c r="K90" s="3"/>
    </row>
    <row r="91" spans="1:11" ht="15" customHeight="1">
      <c r="A91" s="76"/>
      <c r="B91" s="151" t="s">
        <v>91</v>
      </c>
      <c r="C91" s="152"/>
      <c r="D91" s="152"/>
      <c r="E91" s="153"/>
      <c r="F91" s="49">
        <f>F67</f>
        <v>13684050</v>
      </c>
      <c r="G91" s="49">
        <f>G67</f>
        <v>13684041.639999997</v>
      </c>
      <c r="H91" s="49">
        <f>H90+H67</f>
        <v>6634088</v>
      </c>
      <c r="I91" s="130">
        <f>I90+I67</f>
        <v>6541798.09</v>
      </c>
      <c r="J91" s="110"/>
      <c r="K91" s="137"/>
    </row>
    <row r="92" spans="1:11" ht="17.25" customHeight="1">
      <c r="A92" s="3"/>
      <c r="B92" s="138"/>
      <c r="C92" s="126"/>
      <c r="D92" s="126"/>
      <c r="E92" s="126"/>
      <c r="F92" s="126"/>
      <c r="G92" s="156" t="s">
        <v>101</v>
      </c>
      <c r="H92" s="157"/>
      <c r="I92" s="156" t="s">
        <v>102</v>
      </c>
      <c r="J92" s="157"/>
      <c r="K92" s="35"/>
    </row>
    <row r="93" spans="2:11" ht="18.75" customHeight="1">
      <c r="B93" s="222" t="s">
        <v>103</v>
      </c>
      <c r="C93" s="223"/>
      <c r="D93" s="223"/>
      <c r="E93" s="223"/>
      <c r="F93" s="224"/>
      <c r="G93" s="225">
        <f>H55+H58+H59+H60+H63</f>
        <v>2137070</v>
      </c>
      <c r="H93" s="157"/>
      <c r="I93" s="158">
        <f>I55+I58+I59+I60+I63</f>
        <v>2114870.39</v>
      </c>
      <c r="J93" s="157"/>
      <c r="K93" s="2"/>
    </row>
    <row r="94" spans="2:11" ht="18" customHeight="1">
      <c r="B94" s="134" t="s">
        <v>104</v>
      </c>
      <c r="C94" s="135"/>
      <c r="D94" s="135"/>
      <c r="E94" s="135"/>
      <c r="F94" s="136"/>
      <c r="G94" s="225">
        <f>F50+H46+H56+H57+H61+H62+H64+H65+H78+H80+H82+H84+H86+H88</f>
        <v>18181068</v>
      </c>
      <c r="H94" s="157"/>
      <c r="I94" s="158">
        <f>G50+I46+I56+I57+I61+I62+I64+I65+I78+I80+I82+I84+I86+I88</f>
        <v>18110969.339999996</v>
      </c>
      <c r="J94" s="157"/>
      <c r="K94" s="2"/>
    </row>
    <row r="95" spans="2:10" ht="18.75" customHeight="1">
      <c r="B95" s="146" t="s">
        <v>105</v>
      </c>
      <c r="C95" s="147"/>
      <c r="D95" s="147"/>
      <c r="E95" s="147"/>
      <c r="F95" s="139"/>
      <c r="G95" s="226">
        <f>G93+G94</f>
        <v>20318138</v>
      </c>
      <c r="H95" s="221"/>
      <c r="I95" s="220">
        <f>I93+I94</f>
        <v>20225839.729999997</v>
      </c>
      <c r="J95" s="221"/>
    </row>
  </sheetData>
  <sheetProtection/>
  <mergeCells count="103">
    <mergeCell ref="A75:A77"/>
    <mergeCell ref="B75:B77"/>
    <mergeCell ref="C75:C77"/>
    <mergeCell ref="D75:D77"/>
    <mergeCell ref="E75:E77"/>
    <mergeCell ref="F75:J75"/>
    <mergeCell ref="F76:G76"/>
    <mergeCell ref="H76:I76"/>
    <mergeCell ref="J76:J77"/>
    <mergeCell ref="K25:K27"/>
    <mergeCell ref="F26:G26"/>
    <mergeCell ref="H26:I26"/>
    <mergeCell ref="J26:J27"/>
    <mergeCell ref="A25:A27"/>
    <mergeCell ref="B25:B27"/>
    <mergeCell ref="C25:C27"/>
    <mergeCell ref="D25:D27"/>
    <mergeCell ref="E25:E27"/>
    <mergeCell ref="F25:J25"/>
    <mergeCell ref="I95:J95"/>
    <mergeCell ref="B93:F93"/>
    <mergeCell ref="G93:H93"/>
    <mergeCell ref="G94:H94"/>
    <mergeCell ref="G95:H95"/>
    <mergeCell ref="G92:H92"/>
    <mergeCell ref="I29:I30"/>
    <mergeCell ref="F52:J52"/>
    <mergeCell ref="D52:D54"/>
    <mergeCell ref="C52:C54"/>
    <mergeCell ref="B52:B54"/>
    <mergeCell ref="A52:A54"/>
    <mergeCell ref="D29:D30"/>
    <mergeCell ref="D42:D43"/>
    <mergeCell ref="A29:A30"/>
    <mergeCell ref="A44:A45"/>
    <mergeCell ref="K8:K10"/>
    <mergeCell ref="G29:G30"/>
    <mergeCell ref="G34:G35"/>
    <mergeCell ref="G38:G39"/>
    <mergeCell ref="I38:I39"/>
    <mergeCell ref="E52:E54"/>
    <mergeCell ref="J34:J35"/>
    <mergeCell ref="E29:E30"/>
    <mergeCell ref="H29:H30"/>
    <mergeCell ref="E8:E10"/>
    <mergeCell ref="H9:I9"/>
    <mergeCell ref="F9:G9"/>
    <mergeCell ref="F8:J8"/>
    <mergeCell ref="F44:F45"/>
    <mergeCell ref="J9:J10"/>
    <mergeCell ref="B11:K11"/>
    <mergeCell ref="G42:G43"/>
    <mergeCell ref="J44:J45"/>
    <mergeCell ref="J42:J43"/>
    <mergeCell ref="H42:H43"/>
    <mergeCell ref="F42:F43"/>
    <mergeCell ref="B29:B30"/>
    <mergeCell ref="C34:C35"/>
    <mergeCell ref="B42:B43"/>
    <mergeCell ref="C42:C43"/>
    <mergeCell ref="B44:B45"/>
    <mergeCell ref="C44:C45"/>
    <mergeCell ref="C29:C30"/>
    <mergeCell ref="E42:E43"/>
    <mergeCell ref="B34:B35"/>
    <mergeCell ref="A38:A39"/>
    <mergeCell ref="H34:H35"/>
    <mergeCell ref="F34:F35"/>
    <mergeCell ref="D38:D39"/>
    <mergeCell ref="C38:C39"/>
    <mergeCell ref="B38:B39"/>
    <mergeCell ref="A34:A35"/>
    <mergeCell ref="F38:F39"/>
    <mergeCell ref="A42:A43"/>
    <mergeCell ref="K52:K54"/>
    <mergeCell ref="J29:J30"/>
    <mergeCell ref="F53:G53"/>
    <mergeCell ref="H53:I53"/>
    <mergeCell ref="J53:J54"/>
    <mergeCell ref="G44:G45"/>
    <mergeCell ref="H38:H39"/>
    <mergeCell ref="F29:F30"/>
    <mergeCell ref="J38:J39"/>
    <mergeCell ref="A6:K6"/>
    <mergeCell ref="E38:E39"/>
    <mergeCell ref="D34:D35"/>
    <mergeCell ref="E34:E35"/>
    <mergeCell ref="D44:D45"/>
    <mergeCell ref="B8:B10"/>
    <mergeCell ref="C8:C10"/>
    <mergeCell ref="D8:D10"/>
    <mergeCell ref="E44:E45"/>
    <mergeCell ref="A8:A10"/>
    <mergeCell ref="B74:J74"/>
    <mergeCell ref="H44:H45"/>
    <mergeCell ref="A67:E67"/>
    <mergeCell ref="B95:E95"/>
    <mergeCell ref="B90:E90"/>
    <mergeCell ref="B91:E91"/>
    <mergeCell ref="I44:I45"/>
    <mergeCell ref="I92:J92"/>
    <mergeCell ref="I93:J93"/>
    <mergeCell ref="I94:J94"/>
  </mergeCells>
  <printOptions horizontalCentered="1"/>
  <pageMargins left="0.4724409448818898" right="0.4724409448818898" top="0.5905511811023623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2013-03-22T14:00:36Z</cp:lastPrinted>
  <dcterms:created xsi:type="dcterms:W3CDTF">2002-11-12T12:41:20Z</dcterms:created>
  <dcterms:modified xsi:type="dcterms:W3CDTF">2013-04-03T11:15:03Z</dcterms:modified>
  <cp:category/>
  <cp:version/>
  <cp:contentType/>
  <cp:contentStatus/>
</cp:coreProperties>
</file>