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  <sheet name="Dochody własne" sheetId="2" r:id="rId2"/>
  </sheets>
  <definedNames/>
  <calcPr fullCalcOnLoad="1"/>
</workbook>
</file>

<file path=xl/sharedStrings.xml><?xml version="1.0" encoding="utf-8"?>
<sst xmlns="http://schemas.openxmlformats.org/spreadsheetml/2006/main" count="93" uniqueCount="67">
  <si>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</si>
  <si>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</si>
  <si>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</si>
  <si>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</si>
  <si>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</si>
  <si>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</si>
  <si>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</si>
  <si>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</si>
  <si>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</si>
  <si>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</si>
  <si>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</si>
  <si>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</si>
  <si>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</si>
  <si>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</si>
  <si>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Zakup usług remontowych</t>
  </si>
  <si>
    <t>Wynagrodzenia bezosobowe</t>
  </si>
  <si>
    <t>w złotych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</si>
  <si>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</si>
  <si>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</si>
  <si>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</si>
  <si>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</si>
  <si>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</si>
  <si>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</si>
  <si>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</si>
  <si>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</si>
  <si>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</si>
  <si>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</si>
  <si>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</si>
  <si>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</si>
  <si>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</si>
  <si>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</si>
  <si>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</si>
  <si>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</si>
  <si>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</si>
  <si>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</si>
  <si>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</si>
  <si>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</si>
  <si>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</si>
  <si>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</si>
  <si>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</si>
  <si>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</si>
  <si>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</si>
  <si>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Wydatki majątkowe</t>
  </si>
  <si>
    <t>Wynagrodzenia</t>
  </si>
  <si>
    <t>Pochodne od wynagrodz</t>
  </si>
  <si>
    <t>Świadcz społeczne</t>
  </si>
  <si>
    <t>Rady  Gminy Lesznowola</t>
  </si>
  <si>
    <t>Rady Gminy Lesznowola</t>
  </si>
  <si>
    <t>Rachunki dochodów  własnych jednostek budżetowych</t>
  </si>
  <si>
    <t xml:space="preserve"> oraz dochodów i wydatków rachunków dochodów własnych jednostek budżetowych na 2008 r.- po zmianach</t>
  </si>
  <si>
    <t>Dochody i wydatki związane z realizacją zadań z zakresu administracji rządowej i innych zadań zleconych odrębnymi ustawami w 2008 r.- po zmianach</t>
  </si>
  <si>
    <t>Przychody/dochody</t>
  </si>
  <si>
    <t>Stan środków obrotowych/pieniężnych na koniec roku</t>
  </si>
  <si>
    <t>Załącznik Nr 6</t>
  </si>
  <si>
    <t>do Uchwały Nr 218/XVI/2008</t>
  </si>
  <si>
    <t>z dnia  30 kwietnia 2008r.</t>
  </si>
  <si>
    <t>010</t>
  </si>
  <si>
    <t>01095</t>
  </si>
  <si>
    <t>Różne opłaty i składki</t>
  </si>
  <si>
    <t xml:space="preserve">Zakup materiałów i wyposażenia </t>
  </si>
  <si>
    <t>Wydatki na zakupy inwestycyjne jednostek budzetowych</t>
  </si>
  <si>
    <t>Załącznik Nr 8</t>
  </si>
  <si>
    <t>do Uchwały  Nr 261/XX/2008</t>
  </si>
  <si>
    <t>z dnia 26 września 2008r.</t>
  </si>
  <si>
    <t>Razem   852</t>
  </si>
  <si>
    <t>Zakup materiałów papierniczych do sprzętu drukarskiego i urzadzeń kserograficznych</t>
  </si>
  <si>
    <t xml:space="preserve">Zakup akcesorii komputerowych,     w tym programów i  licencji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</si>
</sst>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8" fillId="0" borderId="9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23">
      <selection activeCell="H41" sqref="H41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1.375" style="0" customWidth="1"/>
    <col min="10" max="10" width="11.75390625" style="0" customWidth="1"/>
    <col min="11" max="11" width="10.125" style="0" customWidth="1"/>
    <col min="12" max="12" width="12.25390625" style="0" customWidth="1"/>
  </cols>
  <sheetData>
    <row r="1" spans="7:10" ht="15.75">
      <c r="G1" s="18"/>
      <c r="J1" s="18" t="s">
        <v>61</v>
      </c>
    </row>
    <row r="2" spans="7:10" ht="12.75">
      <c r="G2" s="10"/>
      <c r="J2" s="10"/>
    </row>
    <row r="3" spans="7:10" ht="12.75">
      <c r="G3" s="10"/>
      <c r="J3" s="10" t="s">
        <v>62</v>
      </c>
    </row>
    <row r="4" spans="7:10" ht="12.75">
      <c r="G4" s="10"/>
      <c r="J4" s="10" t="s">
        <v>47</v>
      </c>
    </row>
    <row r="5" spans="7:10" ht="12.75">
      <c r="G5" s="10"/>
      <c r="J5" s="10" t="s">
        <v>63</v>
      </c>
    </row>
    <row r="7" spans="1:12" ht="42" customHeight="1">
      <c r="A7" s="96" t="s">
        <v>50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6" ht="7.5" customHeight="1">
      <c r="A8" s="1"/>
      <c r="B8" s="1"/>
      <c r="C8" s="1"/>
      <c r="D8" s="1"/>
      <c r="E8" s="1"/>
      <c r="F8" s="1"/>
    </row>
    <row r="9" spans="1:12" ht="12.75">
      <c r="A9" s="103" t="s">
        <v>3</v>
      </c>
      <c r="B9" s="103" t="s">
        <v>4</v>
      </c>
      <c r="C9" s="103" t="s">
        <v>22</v>
      </c>
      <c r="D9" s="97" t="s">
        <v>17</v>
      </c>
      <c r="E9" s="97" t="s">
        <v>18</v>
      </c>
      <c r="F9" s="106" t="s">
        <v>19</v>
      </c>
      <c r="G9" s="107"/>
      <c r="H9" s="107"/>
      <c r="I9" s="107"/>
      <c r="J9" s="107"/>
      <c r="K9" s="107"/>
      <c r="L9" s="108"/>
    </row>
    <row r="10" spans="1:12" ht="11.25" customHeight="1">
      <c r="A10" s="104"/>
      <c r="B10" s="104"/>
      <c r="C10" s="104"/>
      <c r="D10" s="113"/>
      <c r="E10" s="113"/>
      <c r="F10" s="103" t="s">
        <v>22</v>
      </c>
      <c r="G10" s="97" t="s">
        <v>5</v>
      </c>
      <c r="H10" s="97" t="s">
        <v>23</v>
      </c>
      <c r="I10" s="109" t="s">
        <v>20</v>
      </c>
      <c r="J10" s="110"/>
      <c r="K10" s="110"/>
      <c r="L10" s="111" t="s">
        <v>42</v>
      </c>
    </row>
    <row r="11" spans="1:12" ht="41.25" customHeight="1">
      <c r="A11" s="105"/>
      <c r="B11" s="105"/>
      <c r="C11" s="105"/>
      <c r="D11" s="98"/>
      <c r="E11" s="98"/>
      <c r="F11" s="105"/>
      <c r="G11" s="98"/>
      <c r="H11" s="98"/>
      <c r="I11" s="42" t="s">
        <v>43</v>
      </c>
      <c r="J11" s="42" t="s">
        <v>44</v>
      </c>
      <c r="K11" s="43" t="s">
        <v>45</v>
      </c>
      <c r="L11" s="112"/>
    </row>
    <row r="12" spans="1:12" ht="9.75" customHeight="1">
      <c r="A12" s="12">
        <v>1</v>
      </c>
      <c r="B12" s="12">
        <v>2</v>
      </c>
      <c r="C12" s="12">
        <v>3</v>
      </c>
      <c r="D12" s="12">
        <v>4</v>
      </c>
      <c r="E12" s="16">
        <v>5</v>
      </c>
      <c r="F12" s="12">
        <v>6</v>
      </c>
      <c r="G12" s="16">
        <v>7</v>
      </c>
      <c r="H12" s="33">
        <v>8</v>
      </c>
      <c r="I12" s="16">
        <v>9</v>
      </c>
      <c r="J12" s="33">
        <v>10</v>
      </c>
      <c r="K12" s="16">
        <v>11</v>
      </c>
      <c r="L12" s="12">
        <v>12</v>
      </c>
    </row>
    <row r="13" spans="1:12" ht="15" customHeight="1">
      <c r="A13" s="68" t="s">
        <v>56</v>
      </c>
      <c r="B13" s="68" t="s">
        <v>57</v>
      </c>
      <c r="C13" s="69">
        <v>2010</v>
      </c>
      <c r="D13" s="78">
        <v>25468</v>
      </c>
      <c r="E13" s="77">
        <f>H14+H13</f>
        <v>25468</v>
      </c>
      <c r="F13" s="69">
        <v>4210</v>
      </c>
      <c r="G13" s="73" t="s">
        <v>59</v>
      </c>
      <c r="H13" s="75">
        <v>500</v>
      </c>
      <c r="I13" s="70"/>
      <c r="J13" s="69"/>
      <c r="K13" s="70"/>
      <c r="L13" s="69"/>
    </row>
    <row r="14" spans="1:12" ht="14.25" customHeight="1">
      <c r="A14" s="71"/>
      <c r="B14" s="71"/>
      <c r="C14" s="71"/>
      <c r="D14" s="71"/>
      <c r="E14" s="72"/>
      <c r="F14" s="71">
        <v>4430</v>
      </c>
      <c r="G14" s="74" t="s">
        <v>58</v>
      </c>
      <c r="H14" s="76">
        <v>24968</v>
      </c>
      <c r="I14" s="72"/>
      <c r="J14" s="71"/>
      <c r="K14" s="72"/>
      <c r="L14" s="71"/>
    </row>
    <row r="15" spans="1:12" ht="15.75" customHeight="1">
      <c r="A15" s="79"/>
      <c r="B15" s="79"/>
      <c r="C15" s="79"/>
      <c r="D15" s="89">
        <f>D13</f>
        <v>25468</v>
      </c>
      <c r="E15" s="90">
        <f>E13</f>
        <v>25468</v>
      </c>
      <c r="F15" s="79"/>
      <c r="G15" s="81" t="s">
        <v>24</v>
      </c>
      <c r="H15" s="82">
        <f>H13+H14</f>
        <v>25468</v>
      </c>
      <c r="I15" s="80"/>
      <c r="J15" s="79"/>
      <c r="K15" s="80"/>
      <c r="L15" s="79"/>
    </row>
    <row r="16" spans="1:12" ht="15.75" customHeight="1">
      <c r="A16" s="22">
        <v>750</v>
      </c>
      <c r="B16" s="22">
        <v>75011</v>
      </c>
      <c r="C16" s="22">
        <v>2010</v>
      </c>
      <c r="D16" s="23">
        <v>67537</v>
      </c>
      <c r="E16" s="23">
        <v>67537</v>
      </c>
      <c r="F16" s="22">
        <v>4010</v>
      </c>
      <c r="G16" s="2" t="s">
        <v>0</v>
      </c>
      <c r="H16" s="34">
        <v>49890</v>
      </c>
      <c r="I16" s="54">
        <f>H16</f>
        <v>49890</v>
      </c>
      <c r="J16" s="46"/>
      <c r="K16" s="46"/>
      <c r="L16" s="46"/>
    </row>
    <row r="17" spans="1:12" ht="15" customHeight="1">
      <c r="A17" s="14"/>
      <c r="B17" s="14"/>
      <c r="C17" s="14"/>
      <c r="D17" s="14"/>
      <c r="E17" s="14"/>
      <c r="F17" s="14">
        <v>4040</v>
      </c>
      <c r="G17" s="3" t="s">
        <v>13</v>
      </c>
      <c r="H17" s="35">
        <v>4325</v>
      </c>
      <c r="I17" s="50">
        <f>H17</f>
        <v>4325</v>
      </c>
      <c r="J17" s="44"/>
      <c r="K17" s="44"/>
      <c r="L17" s="44"/>
    </row>
    <row r="18" spans="1:12" ht="15" customHeight="1">
      <c r="A18" s="14"/>
      <c r="B18" s="14"/>
      <c r="C18" s="14"/>
      <c r="D18" s="14"/>
      <c r="E18" s="14"/>
      <c r="F18" s="14">
        <v>4110</v>
      </c>
      <c r="G18" s="3" t="s">
        <v>1</v>
      </c>
      <c r="H18" s="35">
        <v>9565</v>
      </c>
      <c r="I18" s="44"/>
      <c r="J18" s="50">
        <f>H18</f>
        <v>9565</v>
      </c>
      <c r="K18" s="44"/>
      <c r="L18" s="44"/>
    </row>
    <row r="19" spans="1:12" ht="15" customHeight="1">
      <c r="A19" s="14"/>
      <c r="B19" s="14"/>
      <c r="C19" s="14"/>
      <c r="D19" s="14"/>
      <c r="E19" s="14"/>
      <c r="F19" s="14">
        <v>4120</v>
      </c>
      <c r="G19" s="3" t="s">
        <v>2</v>
      </c>
      <c r="H19" s="35">
        <v>1328</v>
      </c>
      <c r="I19" s="44"/>
      <c r="J19" s="50">
        <f>H19</f>
        <v>1328</v>
      </c>
      <c r="K19" s="44"/>
      <c r="L19" s="44"/>
    </row>
    <row r="20" spans="1:12" ht="21.75" customHeight="1">
      <c r="A20" s="20"/>
      <c r="B20" s="20"/>
      <c r="C20" s="20"/>
      <c r="D20" s="20"/>
      <c r="E20" s="20"/>
      <c r="F20" s="20">
        <v>4440</v>
      </c>
      <c r="G20" s="4" t="s">
        <v>11</v>
      </c>
      <c r="H20" s="36">
        <v>2429</v>
      </c>
      <c r="I20" s="45"/>
      <c r="J20" s="45"/>
      <c r="K20" s="51">
        <f>H20</f>
        <v>2429</v>
      </c>
      <c r="L20" s="45"/>
    </row>
    <row r="21" spans="1:13" ht="12.75">
      <c r="A21" s="24"/>
      <c r="B21" s="24"/>
      <c r="C21" s="24"/>
      <c r="D21" s="19">
        <f>D16</f>
        <v>67537</v>
      </c>
      <c r="E21" s="19">
        <f>E16</f>
        <v>67537</v>
      </c>
      <c r="F21" s="24"/>
      <c r="G21" s="24" t="s">
        <v>24</v>
      </c>
      <c r="H21" s="37">
        <f>SUM(H16:H20)</f>
        <v>67537</v>
      </c>
      <c r="I21" s="52">
        <f>SUM(I16:I20)</f>
        <v>54215</v>
      </c>
      <c r="J21" s="52">
        <f>SUM(J16:J20)</f>
        <v>10893</v>
      </c>
      <c r="K21" s="52">
        <f>SUM(K16:K20)</f>
        <v>2429</v>
      </c>
      <c r="L21" s="53"/>
      <c r="M21" s="32">
        <f>I21+J21+K21</f>
        <v>67537</v>
      </c>
    </row>
    <row r="22" spans="1:12" ht="15" customHeight="1">
      <c r="A22" s="22">
        <v>751</v>
      </c>
      <c r="B22" s="22">
        <v>75101</v>
      </c>
      <c r="C22" s="22">
        <v>2010</v>
      </c>
      <c r="D22" s="22">
        <v>2364</v>
      </c>
      <c r="E22" s="23">
        <f>H26</f>
        <v>2364</v>
      </c>
      <c r="F22" s="7">
        <v>4110</v>
      </c>
      <c r="G22" s="2" t="s">
        <v>1</v>
      </c>
      <c r="H22" s="38">
        <v>735</v>
      </c>
      <c r="I22" s="46"/>
      <c r="J22" s="54">
        <f>H22</f>
        <v>735</v>
      </c>
      <c r="K22" s="46"/>
      <c r="L22" s="46"/>
    </row>
    <row r="23" spans="1:12" ht="12.75">
      <c r="A23" s="14"/>
      <c r="B23" s="14"/>
      <c r="C23" s="14"/>
      <c r="D23" s="14"/>
      <c r="E23" s="14"/>
      <c r="F23" s="9">
        <v>4120</v>
      </c>
      <c r="G23" s="3" t="s">
        <v>2</v>
      </c>
      <c r="H23" s="39">
        <v>33</v>
      </c>
      <c r="I23" s="44"/>
      <c r="J23" s="50">
        <f>H23</f>
        <v>33</v>
      </c>
      <c r="K23" s="44"/>
      <c r="L23" s="44"/>
    </row>
    <row r="24" spans="1:12" ht="12.75">
      <c r="A24" s="14"/>
      <c r="B24" s="14"/>
      <c r="C24" s="14"/>
      <c r="D24" s="14"/>
      <c r="E24" s="14"/>
      <c r="F24" s="9">
        <v>4170</v>
      </c>
      <c r="G24" s="3" t="s">
        <v>15</v>
      </c>
      <c r="H24" s="39">
        <v>968</v>
      </c>
      <c r="I24" s="44"/>
      <c r="J24" s="44"/>
      <c r="K24" s="44"/>
      <c r="L24" s="44"/>
    </row>
    <row r="25" spans="1:12" ht="12.75">
      <c r="A25" s="20"/>
      <c r="B25" s="20"/>
      <c r="C25" s="20"/>
      <c r="D25" s="20"/>
      <c r="E25" s="20"/>
      <c r="F25" s="9">
        <v>4210</v>
      </c>
      <c r="G25" s="73" t="s">
        <v>59</v>
      </c>
      <c r="H25" s="40">
        <v>628</v>
      </c>
      <c r="I25" s="45"/>
      <c r="J25" s="45"/>
      <c r="K25" s="45"/>
      <c r="L25" s="45"/>
    </row>
    <row r="26" spans="1:12" ht="12.75">
      <c r="A26" s="24"/>
      <c r="B26" s="24"/>
      <c r="C26" s="24"/>
      <c r="D26" s="24">
        <f>D22</f>
        <v>2364</v>
      </c>
      <c r="E26" s="19">
        <f>E22</f>
        <v>2364</v>
      </c>
      <c r="F26" s="24"/>
      <c r="G26" s="24" t="s">
        <v>24</v>
      </c>
      <c r="H26" s="37">
        <f>SUM(H22:H25)</f>
        <v>2364</v>
      </c>
      <c r="I26" s="41"/>
      <c r="J26" s="52">
        <f>J22+J23</f>
        <v>768</v>
      </c>
      <c r="K26" s="41"/>
      <c r="L26" s="41"/>
    </row>
    <row r="27" spans="1:12" ht="12.75">
      <c r="A27" s="22">
        <v>754</v>
      </c>
      <c r="B27" s="22">
        <v>75414</v>
      </c>
      <c r="C27" s="22">
        <v>2010</v>
      </c>
      <c r="D27" s="22">
        <v>500</v>
      </c>
      <c r="E27" s="23">
        <f>H29</f>
        <v>500</v>
      </c>
      <c r="F27" s="7">
        <v>4170</v>
      </c>
      <c r="G27" s="2" t="s">
        <v>15</v>
      </c>
      <c r="H27" s="34">
        <v>250</v>
      </c>
      <c r="I27" s="46"/>
      <c r="J27" s="46"/>
      <c r="K27" s="46"/>
      <c r="L27" s="46"/>
    </row>
    <row r="28" spans="1:12" ht="12.75">
      <c r="A28" s="20"/>
      <c r="B28" s="20"/>
      <c r="C28" s="20"/>
      <c r="D28" s="20"/>
      <c r="E28" s="20"/>
      <c r="F28" s="6">
        <v>4270</v>
      </c>
      <c r="G28" s="4" t="s">
        <v>14</v>
      </c>
      <c r="H28" s="36">
        <v>250</v>
      </c>
      <c r="I28" s="45"/>
      <c r="J28" s="45"/>
      <c r="K28" s="45"/>
      <c r="L28" s="45"/>
    </row>
    <row r="29" spans="1:12" ht="12.75">
      <c r="A29" s="24"/>
      <c r="B29" s="24"/>
      <c r="C29" s="24"/>
      <c r="D29" s="24">
        <f>D27</f>
        <v>500</v>
      </c>
      <c r="E29" s="19">
        <f>E27</f>
        <v>500</v>
      </c>
      <c r="F29" s="24"/>
      <c r="G29" s="24" t="s">
        <v>24</v>
      </c>
      <c r="H29" s="37">
        <f>H27+H28</f>
        <v>500</v>
      </c>
      <c r="I29" s="41"/>
      <c r="J29" s="41"/>
      <c r="K29" s="41"/>
      <c r="L29" s="41"/>
    </row>
    <row r="30" spans="1:12" ht="12.75">
      <c r="A30" s="55"/>
      <c r="B30" s="55"/>
      <c r="C30" s="55"/>
      <c r="D30" s="55"/>
      <c r="E30" s="55"/>
      <c r="F30" s="55"/>
      <c r="G30" s="55"/>
      <c r="H30" s="56"/>
      <c r="I30" s="57"/>
      <c r="J30" s="57"/>
      <c r="K30" s="57"/>
      <c r="L30" s="57"/>
    </row>
    <row r="31" spans="1:12" ht="12.75">
      <c r="A31" s="58"/>
      <c r="B31" s="58"/>
      <c r="C31" s="58"/>
      <c r="D31" s="58"/>
      <c r="E31" s="58"/>
      <c r="F31" s="58"/>
      <c r="G31" s="58"/>
      <c r="H31" s="59"/>
      <c r="I31" s="60"/>
      <c r="J31" s="60"/>
      <c r="K31" s="60"/>
      <c r="L31" s="60"/>
    </row>
    <row r="32" spans="1:12" ht="10.5" customHeight="1">
      <c r="A32" s="12">
        <v>1</v>
      </c>
      <c r="B32" s="12">
        <v>2</v>
      </c>
      <c r="C32" s="12">
        <v>3</v>
      </c>
      <c r="D32" s="12">
        <v>4</v>
      </c>
      <c r="E32" s="16">
        <v>5</v>
      </c>
      <c r="F32" s="12">
        <v>6</v>
      </c>
      <c r="G32" s="16">
        <v>7</v>
      </c>
      <c r="H32" s="33">
        <v>8</v>
      </c>
      <c r="I32" s="16">
        <v>9</v>
      </c>
      <c r="J32" s="33">
        <v>10</v>
      </c>
      <c r="K32" s="16">
        <v>11</v>
      </c>
      <c r="L32" s="33">
        <v>12</v>
      </c>
    </row>
    <row r="33" spans="1:12" ht="12.75">
      <c r="A33" s="22">
        <v>852</v>
      </c>
      <c r="B33" s="22">
        <v>85212</v>
      </c>
      <c r="C33" s="22">
        <v>2010</v>
      </c>
      <c r="D33" s="23">
        <v>2144900</v>
      </c>
      <c r="E33" s="23">
        <f>H43-4000</f>
        <v>2144900</v>
      </c>
      <c r="F33" s="7">
        <v>3110</v>
      </c>
      <c r="G33" s="2" t="s">
        <v>6</v>
      </c>
      <c r="H33" s="34">
        <v>2024380</v>
      </c>
      <c r="I33" s="64"/>
      <c r="J33" s="64"/>
      <c r="K33" s="22"/>
      <c r="L33" s="22"/>
    </row>
    <row r="34" spans="1:12" ht="22.5">
      <c r="A34" s="14"/>
      <c r="B34" s="14"/>
      <c r="C34" s="14"/>
      <c r="D34" s="14"/>
      <c r="E34" s="14"/>
      <c r="F34" s="8">
        <v>4010</v>
      </c>
      <c r="G34" s="3" t="s">
        <v>7</v>
      </c>
      <c r="H34" s="35">
        <v>45000</v>
      </c>
      <c r="I34" s="65">
        <f>H34</f>
        <v>45000</v>
      </c>
      <c r="J34" s="66"/>
      <c r="K34" s="14"/>
      <c r="L34" s="14"/>
    </row>
    <row r="35" spans="1:12" ht="15" customHeight="1">
      <c r="A35" s="14"/>
      <c r="B35" s="14"/>
      <c r="C35" s="14"/>
      <c r="D35" s="14"/>
      <c r="E35" s="14"/>
      <c r="F35" s="8">
        <v>4040</v>
      </c>
      <c r="G35" s="3" t="s">
        <v>8</v>
      </c>
      <c r="H35" s="35">
        <f>I35</f>
        <v>2320</v>
      </c>
      <c r="I35" s="65">
        <v>2320</v>
      </c>
      <c r="J35" s="66"/>
      <c r="K35" s="14"/>
      <c r="L35" s="14"/>
    </row>
    <row r="36" spans="1:12" ht="15" customHeight="1">
      <c r="A36" s="14"/>
      <c r="B36" s="14"/>
      <c r="C36" s="14"/>
      <c r="D36" s="14"/>
      <c r="E36" s="14"/>
      <c r="F36" s="8">
        <v>4110</v>
      </c>
      <c r="G36" s="3" t="s">
        <v>9</v>
      </c>
      <c r="H36" s="35">
        <f>J36</f>
        <v>44500</v>
      </c>
      <c r="I36" s="66"/>
      <c r="J36" s="65">
        <v>44500</v>
      </c>
      <c r="K36" s="14"/>
      <c r="L36" s="14"/>
    </row>
    <row r="37" spans="1:12" ht="12.75">
      <c r="A37" s="14"/>
      <c r="B37" s="14"/>
      <c r="C37" s="14"/>
      <c r="D37" s="14"/>
      <c r="E37" s="14"/>
      <c r="F37" s="8">
        <v>4120</v>
      </c>
      <c r="G37" s="3" t="s">
        <v>2</v>
      </c>
      <c r="H37" s="35">
        <f>J37</f>
        <v>1120</v>
      </c>
      <c r="I37" s="66"/>
      <c r="J37" s="65">
        <v>1120</v>
      </c>
      <c r="K37" s="14"/>
      <c r="L37" s="14"/>
    </row>
    <row r="38" spans="1:12" ht="12.75">
      <c r="A38" s="14"/>
      <c r="B38" s="14"/>
      <c r="C38" s="14"/>
      <c r="D38" s="14"/>
      <c r="E38" s="14"/>
      <c r="F38" s="8">
        <v>4210</v>
      </c>
      <c r="G38" s="120" t="s">
        <v>59</v>
      </c>
      <c r="H38" s="35">
        <v>4350</v>
      </c>
      <c r="I38" s="66"/>
      <c r="J38" s="66"/>
      <c r="K38" s="14"/>
      <c r="L38" s="14"/>
    </row>
    <row r="39" spans="1:12" ht="12.75">
      <c r="A39" s="14"/>
      <c r="B39" s="14"/>
      <c r="C39" s="14"/>
      <c r="D39" s="14"/>
      <c r="E39" s="14"/>
      <c r="F39" s="8">
        <v>4300</v>
      </c>
      <c r="G39" s="3" t="s">
        <v>10</v>
      </c>
      <c r="H39" s="35">
        <v>22680</v>
      </c>
      <c r="I39" s="66"/>
      <c r="J39" s="66"/>
      <c r="K39" s="14"/>
      <c r="L39" s="14"/>
    </row>
    <row r="40" spans="1:12" ht="33.75">
      <c r="A40" s="14"/>
      <c r="B40" s="14"/>
      <c r="C40" s="14"/>
      <c r="D40" s="14"/>
      <c r="E40" s="14"/>
      <c r="F40" s="8">
        <v>4740</v>
      </c>
      <c r="G40" s="120" t="s">
        <v>65</v>
      </c>
      <c r="H40" s="35">
        <v>250</v>
      </c>
      <c r="I40" s="66"/>
      <c r="J40" s="66"/>
      <c r="K40" s="14"/>
      <c r="L40" s="14"/>
    </row>
    <row r="41" spans="1:12" ht="22.5">
      <c r="A41" s="14"/>
      <c r="B41" s="14"/>
      <c r="C41" s="14"/>
      <c r="D41" s="14"/>
      <c r="E41" s="14"/>
      <c r="F41" s="8">
        <v>4750</v>
      </c>
      <c r="G41" s="120" t="s">
        <v>66</v>
      </c>
      <c r="H41" s="35">
        <v>300</v>
      </c>
      <c r="I41" s="66"/>
      <c r="J41" s="66"/>
      <c r="K41" s="14"/>
      <c r="L41" s="14"/>
    </row>
    <row r="42" spans="1:12" ht="22.5">
      <c r="A42" s="83">
        <v>852</v>
      </c>
      <c r="B42" s="83">
        <v>85212</v>
      </c>
      <c r="C42" s="83">
        <v>6310</v>
      </c>
      <c r="D42" s="83">
        <v>4000</v>
      </c>
      <c r="E42" s="88">
        <f>H42</f>
        <v>4000</v>
      </c>
      <c r="F42" s="84">
        <v>6060</v>
      </c>
      <c r="G42" s="85" t="s">
        <v>60</v>
      </c>
      <c r="H42" s="86">
        <v>4000</v>
      </c>
      <c r="I42" s="87"/>
      <c r="J42" s="87"/>
      <c r="K42" s="83"/>
      <c r="L42" s="83"/>
    </row>
    <row r="43" spans="1:12" ht="12.75">
      <c r="A43" s="24"/>
      <c r="B43" s="24"/>
      <c r="C43" s="24"/>
      <c r="D43" s="19">
        <f>D33+D42</f>
        <v>2148900</v>
      </c>
      <c r="E43" s="19">
        <f>E33+E42</f>
        <v>2148900</v>
      </c>
      <c r="F43" s="24"/>
      <c r="G43" s="24" t="s">
        <v>24</v>
      </c>
      <c r="H43" s="37">
        <f>SUM(H33:H42)</f>
        <v>2148900</v>
      </c>
      <c r="I43" s="19">
        <f>I34+I35</f>
        <v>47320</v>
      </c>
      <c r="J43" s="19">
        <f>J36+J37</f>
        <v>45620</v>
      </c>
      <c r="K43" s="24"/>
      <c r="L43" s="15"/>
    </row>
    <row r="44" spans="1:12" ht="22.5">
      <c r="A44" s="22">
        <v>852</v>
      </c>
      <c r="B44" s="22">
        <v>85213</v>
      </c>
      <c r="C44" s="22">
        <v>2010</v>
      </c>
      <c r="D44" s="23">
        <v>14000</v>
      </c>
      <c r="E44" s="23">
        <f>H45</f>
        <v>14000</v>
      </c>
      <c r="F44" s="6">
        <v>4130</v>
      </c>
      <c r="G44" s="5" t="s">
        <v>12</v>
      </c>
      <c r="H44" s="34">
        <v>14000</v>
      </c>
      <c r="I44" s="22"/>
      <c r="J44" s="22"/>
      <c r="K44" s="22"/>
      <c r="L44" s="22"/>
    </row>
    <row r="45" spans="1:12" ht="12.75">
      <c r="A45" s="14"/>
      <c r="B45" s="14"/>
      <c r="C45" s="14"/>
      <c r="D45" s="91">
        <f>D44</f>
        <v>14000</v>
      </c>
      <c r="E45" s="91">
        <f>E44</f>
        <v>14000</v>
      </c>
      <c r="F45" s="8"/>
      <c r="G45" s="48" t="s">
        <v>24</v>
      </c>
      <c r="H45" s="49">
        <f>H44</f>
        <v>14000</v>
      </c>
      <c r="I45" s="14"/>
      <c r="J45" s="14"/>
      <c r="K45" s="14"/>
      <c r="L45" s="14"/>
    </row>
    <row r="46" spans="1:12" ht="12.75">
      <c r="A46" s="20">
        <v>852</v>
      </c>
      <c r="B46" s="20">
        <v>85214</v>
      </c>
      <c r="C46" s="20">
        <v>2010</v>
      </c>
      <c r="D46" s="21">
        <v>97000</v>
      </c>
      <c r="E46" s="21">
        <f>H47</f>
        <v>97000</v>
      </c>
      <c r="F46" s="9">
        <v>3110</v>
      </c>
      <c r="G46" s="2" t="s">
        <v>6</v>
      </c>
      <c r="H46" s="36">
        <v>97000</v>
      </c>
      <c r="I46" s="20"/>
      <c r="J46" s="20"/>
      <c r="K46" s="20"/>
      <c r="L46" s="20"/>
    </row>
    <row r="47" spans="1:12" ht="12.75">
      <c r="A47" s="24"/>
      <c r="B47" s="24"/>
      <c r="C47" s="24"/>
      <c r="D47" s="19">
        <f>D46</f>
        <v>97000</v>
      </c>
      <c r="E47" s="19">
        <f>E46</f>
        <v>97000</v>
      </c>
      <c r="F47" s="24"/>
      <c r="G47" s="24" t="s">
        <v>24</v>
      </c>
      <c r="H47" s="37">
        <f>H46</f>
        <v>97000</v>
      </c>
      <c r="I47" s="15"/>
      <c r="J47" s="15"/>
      <c r="K47" s="15"/>
      <c r="L47" s="15"/>
    </row>
    <row r="48" spans="1:12" ht="12.75">
      <c r="A48" s="94" t="s">
        <v>64</v>
      </c>
      <c r="B48" s="95"/>
      <c r="C48" s="92"/>
      <c r="D48" s="19">
        <f>D47+D45+D43</f>
        <v>2259900</v>
      </c>
      <c r="E48" s="19">
        <f>E47+E45+E43</f>
        <v>2259900</v>
      </c>
      <c r="F48" s="24"/>
      <c r="G48" s="24"/>
      <c r="H48" s="47">
        <f>H47+H45+H43</f>
        <v>2259900</v>
      </c>
      <c r="I48" s="47">
        <f>I47+I45+I43</f>
        <v>47320</v>
      </c>
      <c r="J48" s="47">
        <f>J47+J45+J43</f>
        <v>45620</v>
      </c>
      <c r="K48" s="93"/>
      <c r="L48" s="67"/>
    </row>
    <row r="49" spans="1:12" ht="12.75">
      <c r="A49" s="99" t="s">
        <v>21</v>
      </c>
      <c r="B49" s="100"/>
      <c r="C49" s="101">
        <f>D48+D29+D26+D21+D15</f>
        <v>2355769</v>
      </c>
      <c r="D49" s="102"/>
      <c r="E49" s="19">
        <f>E47+E43+E29+E26+E21+E15+E45</f>
        <v>2355769</v>
      </c>
      <c r="F49" s="15"/>
      <c r="G49" s="15"/>
      <c r="H49" s="47">
        <f>H47+H43+H29+H26+H21+H15+H45</f>
        <v>2355769</v>
      </c>
      <c r="I49" s="47">
        <f>I47+I45+I43+I29+I26+I21</f>
        <v>101535</v>
      </c>
      <c r="J49" s="47">
        <f>J47+J45+J43+J29+J26+J21</f>
        <v>57281</v>
      </c>
      <c r="K49" s="47">
        <f>K47+K45+K43+K29+K26+K21</f>
        <v>2429</v>
      </c>
      <c r="L49" s="67"/>
    </row>
  </sheetData>
  <mergeCells count="15">
    <mergeCell ref="A49:B49"/>
    <mergeCell ref="C49:D49"/>
    <mergeCell ref="B9:B11"/>
    <mergeCell ref="A9:A11"/>
    <mergeCell ref="D9:D11"/>
    <mergeCell ref="C9:C11"/>
    <mergeCell ref="A48:B48"/>
    <mergeCell ref="A7:L7"/>
    <mergeCell ref="H10:H11"/>
    <mergeCell ref="G10:G11"/>
    <mergeCell ref="F9:L9"/>
    <mergeCell ref="I10:K10"/>
    <mergeCell ref="L10:L11"/>
    <mergeCell ref="F10:F11"/>
    <mergeCell ref="E9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4" sqref="F4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18" t="s">
        <v>53</v>
      </c>
    </row>
    <row r="2" ht="12.75">
      <c r="H2" s="10"/>
    </row>
    <row r="3" ht="12.75">
      <c r="H3" s="10" t="s">
        <v>54</v>
      </c>
    </row>
    <row r="4" ht="12.75">
      <c r="H4" s="10" t="s">
        <v>46</v>
      </c>
    </row>
    <row r="5" ht="12.75">
      <c r="H5" s="10" t="s">
        <v>55</v>
      </c>
    </row>
    <row r="7" spans="1:9" ht="16.5">
      <c r="A7" s="118" t="s">
        <v>37</v>
      </c>
      <c r="B7" s="118"/>
      <c r="C7" s="118"/>
      <c r="D7" s="118"/>
      <c r="E7" s="118"/>
      <c r="F7" s="118"/>
      <c r="G7" s="118"/>
      <c r="H7" s="118"/>
      <c r="I7" s="118"/>
    </row>
    <row r="8" spans="1:10" ht="16.5">
      <c r="A8" s="118" t="s">
        <v>49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9" ht="8.2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11" t="s">
        <v>16</v>
      </c>
    </row>
    <row r="11" spans="1:10" ht="12.75">
      <c r="A11" s="119" t="s">
        <v>25</v>
      </c>
      <c r="B11" s="119" t="s">
        <v>26</v>
      </c>
      <c r="C11" s="115" t="s">
        <v>27</v>
      </c>
      <c r="D11" s="106" t="s">
        <v>51</v>
      </c>
      <c r="E11" s="107"/>
      <c r="F11" s="107"/>
      <c r="G11" s="115" t="s">
        <v>28</v>
      </c>
      <c r="H11" s="115"/>
      <c r="I11" s="115" t="s">
        <v>52</v>
      </c>
      <c r="J11" s="115" t="s">
        <v>29</v>
      </c>
    </row>
    <row r="12" spans="1:10" ht="12.75">
      <c r="A12" s="119"/>
      <c r="B12" s="119"/>
      <c r="C12" s="115"/>
      <c r="D12" s="115" t="s">
        <v>30</v>
      </c>
      <c r="E12" s="116" t="s">
        <v>20</v>
      </c>
      <c r="F12" s="117"/>
      <c r="G12" s="115" t="s">
        <v>30</v>
      </c>
      <c r="H12" s="115" t="s">
        <v>31</v>
      </c>
      <c r="I12" s="115"/>
      <c r="J12" s="115"/>
    </row>
    <row r="13" spans="1:10" ht="25.5" customHeight="1">
      <c r="A13" s="119"/>
      <c r="B13" s="119"/>
      <c r="C13" s="115"/>
      <c r="D13" s="115"/>
      <c r="E13" s="97" t="s">
        <v>32</v>
      </c>
      <c r="F13" s="97" t="s">
        <v>41</v>
      </c>
      <c r="G13" s="115"/>
      <c r="H13" s="115"/>
      <c r="I13" s="115"/>
      <c r="J13" s="115"/>
    </row>
    <row r="14" spans="1:10" ht="25.5" customHeight="1">
      <c r="A14" s="119"/>
      <c r="B14" s="119"/>
      <c r="C14" s="115"/>
      <c r="D14" s="115"/>
      <c r="E14" s="98"/>
      <c r="F14" s="98"/>
      <c r="G14" s="115"/>
      <c r="H14" s="115"/>
      <c r="I14" s="115"/>
      <c r="J14" s="115"/>
    </row>
    <row r="15" spans="1:10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8</v>
      </c>
      <c r="H15" s="12">
        <v>9</v>
      </c>
      <c r="I15" s="12">
        <v>10</v>
      </c>
      <c r="J15" s="12">
        <v>11</v>
      </c>
    </row>
    <row r="16" spans="1:10" ht="12.75">
      <c r="A16" s="26" t="s">
        <v>33</v>
      </c>
      <c r="B16" s="13" t="s">
        <v>34</v>
      </c>
      <c r="C16" s="13"/>
      <c r="D16" s="13"/>
      <c r="E16" s="13"/>
      <c r="F16" s="13"/>
      <c r="G16" s="13"/>
      <c r="H16" s="13"/>
      <c r="I16" s="13"/>
      <c r="J16" s="26" t="s">
        <v>35</v>
      </c>
    </row>
    <row r="17" spans="1:10" ht="12.75">
      <c r="A17" s="27"/>
      <c r="B17" s="28" t="s">
        <v>19</v>
      </c>
      <c r="C17" s="14"/>
      <c r="D17" s="14"/>
      <c r="E17" s="14"/>
      <c r="F17" s="14"/>
      <c r="G17" s="14"/>
      <c r="H17" s="14"/>
      <c r="I17" s="14"/>
      <c r="J17" s="27"/>
    </row>
    <row r="18" spans="1:11" ht="25.5">
      <c r="A18" s="30"/>
      <c r="B18" s="31" t="s">
        <v>38</v>
      </c>
      <c r="C18" s="21">
        <v>126933</v>
      </c>
      <c r="D18" s="21">
        <v>6044567</v>
      </c>
      <c r="E18" s="20"/>
      <c r="F18" s="21">
        <f>D18</f>
        <v>6044567</v>
      </c>
      <c r="G18" s="21">
        <v>5941500</v>
      </c>
      <c r="H18" s="20"/>
      <c r="I18" s="21">
        <v>230000</v>
      </c>
      <c r="J18" s="30" t="s">
        <v>35</v>
      </c>
      <c r="K18" s="32">
        <f aca="true" t="shared" si="0" ref="K18:K23">C18+D18-G18</f>
        <v>230000</v>
      </c>
    </row>
    <row r="19" spans="1:11" ht="53.25" customHeight="1">
      <c r="A19" s="26" t="s">
        <v>36</v>
      </c>
      <c r="B19" s="29" t="s">
        <v>48</v>
      </c>
      <c r="C19" s="61">
        <f>C21+C22</f>
        <v>137824</v>
      </c>
      <c r="D19" s="63">
        <f>D21+D22</f>
        <v>1217267</v>
      </c>
      <c r="E19" s="62"/>
      <c r="F19" s="62" t="s">
        <v>35</v>
      </c>
      <c r="G19" s="63">
        <f>G21+G22</f>
        <v>1351691</v>
      </c>
      <c r="H19" s="62" t="s">
        <v>35</v>
      </c>
      <c r="I19" s="63">
        <f>I21+I22</f>
        <v>3400</v>
      </c>
      <c r="J19" s="13"/>
      <c r="K19" s="32">
        <f t="shared" si="0"/>
        <v>3400</v>
      </c>
    </row>
    <row r="20" spans="1:11" ht="12.75">
      <c r="A20" s="14"/>
      <c r="B20" s="28" t="s">
        <v>19</v>
      </c>
      <c r="C20" s="14"/>
      <c r="D20" s="14"/>
      <c r="E20" s="27"/>
      <c r="F20" s="27"/>
      <c r="G20" s="14"/>
      <c r="H20" s="27"/>
      <c r="I20" s="14"/>
      <c r="J20" s="14"/>
      <c r="K20" s="32">
        <f t="shared" si="0"/>
        <v>0</v>
      </c>
    </row>
    <row r="21" spans="1:11" ht="12.75">
      <c r="A21" s="14"/>
      <c r="B21" s="14" t="s">
        <v>39</v>
      </c>
      <c r="C21" s="17">
        <v>105330</v>
      </c>
      <c r="D21" s="17">
        <v>883920</v>
      </c>
      <c r="E21" s="27"/>
      <c r="F21" s="27" t="s">
        <v>35</v>
      </c>
      <c r="G21" s="17">
        <v>986550</v>
      </c>
      <c r="H21" s="27" t="s">
        <v>35</v>
      </c>
      <c r="I21" s="17">
        <v>2700</v>
      </c>
      <c r="J21" s="14"/>
      <c r="K21" s="32">
        <f t="shared" si="0"/>
        <v>2700</v>
      </c>
    </row>
    <row r="22" spans="1:11" ht="12.75">
      <c r="A22" s="14"/>
      <c r="B22" s="14" t="s">
        <v>40</v>
      </c>
      <c r="C22" s="17">
        <v>32494</v>
      </c>
      <c r="D22" s="17">
        <v>333347</v>
      </c>
      <c r="E22" s="27"/>
      <c r="F22" s="27" t="s">
        <v>35</v>
      </c>
      <c r="G22" s="17">
        <v>365141</v>
      </c>
      <c r="H22" s="27" t="s">
        <v>35</v>
      </c>
      <c r="I22" s="14">
        <v>700</v>
      </c>
      <c r="J22" s="14"/>
      <c r="K22" s="32">
        <f t="shared" si="0"/>
        <v>700</v>
      </c>
    </row>
    <row r="23" spans="1:11" ht="12.75">
      <c r="A23" s="114" t="s">
        <v>21</v>
      </c>
      <c r="B23" s="114"/>
      <c r="C23" s="19">
        <f>C18+C19</f>
        <v>264757</v>
      </c>
      <c r="D23" s="19">
        <f aca="true" t="shared" si="1" ref="D23:I23">D18+D19</f>
        <v>7261834</v>
      </c>
      <c r="E23" s="19"/>
      <c r="F23" s="19"/>
      <c r="G23" s="19">
        <f t="shared" si="1"/>
        <v>7293191</v>
      </c>
      <c r="H23" s="19"/>
      <c r="I23" s="19">
        <f t="shared" si="1"/>
        <v>233400</v>
      </c>
      <c r="J23" s="24"/>
      <c r="K23" s="32">
        <f t="shared" si="0"/>
        <v>233400</v>
      </c>
    </row>
    <row r="24" ht="12.75">
      <c r="J24" s="32"/>
    </row>
    <row r="25" spans="4:9" ht="12.75">
      <c r="D25" s="32"/>
      <c r="I25" s="32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2008-10-09T10:31:56Z</cp:lastPrinted>
  <dcterms:created xsi:type="dcterms:W3CDTF">2002-11-07T10:15:06Z</dcterms:created>
  <dcterms:modified xsi:type="dcterms:W3CDTF">2008-10-09T10:36:04Z</dcterms:modified>
  <cp:category/>
  <cp:version/>
  <cp:contentType/>
  <cp:contentStatus/>
</cp:coreProperties>
</file>