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<sst xmlns="http://schemas.openxmlformats.org/spreadsheetml/2006/main" count="143" uniqueCount="68">
  <si>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</si>
  <si>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</si>
  <si>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</si>
  <si>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</si>
  <si>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</si>
  <si>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</si>
  <si>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</si>
  <si>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</si>
  <si>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</si>
  <si>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</si>
  <si>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</si>
  <si>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</si>
  <si>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</si>
  <si>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</si>
  <si>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</si>
  <si>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</si>
  <si>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</si>
  <si>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Priorytet:</t>
  </si>
  <si>
    <t>Działanie:</t>
  </si>
  <si>
    <t>Nazwa projektu:</t>
  </si>
  <si>
    <t>Razem wydatki:</t>
  </si>
  <si>
    <t>2011 r</t>
  </si>
  <si>
    <t>VII. Tworzenie i poprawa warunków dla rozwoju kapitału ludzkiego</t>
  </si>
  <si>
    <t>010; 01010</t>
  </si>
  <si>
    <t>Razem wydatki majątkowe</t>
  </si>
  <si>
    <t>Wydatki razem (9+12)</t>
  </si>
  <si>
    <t>2.1</t>
  </si>
  <si>
    <r>
      <t xml:space="preserve">Kompleksowy program gospodarki ściekowej gminy Lesznowola   </t>
    </r>
    <r>
      <rPr>
        <b/>
        <vertAlign val="superscript"/>
        <sz val="8"/>
        <rFont val="Arial"/>
        <family val="2"/>
      </rPr>
      <t>1)</t>
    </r>
  </si>
  <si>
    <t>921; 92109</t>
  </si>
  <si>
    <t>Janczewice - Projekt oraz przebudowa i remont świetlicy gminy</t>
  </si>
  <si>
    <t>2.2</t>
  </si>
  <si>
    <t>2010 r.</t>
  </si>
  <si>
    <t>z tego: 2010 r.</t>
  </si>
  <si>
    <t>2011r.</t>
  </si>
  <si>
    <t>852;85219</t>
  </si>
  <si>
    <t>Mysiadło- Projekt i adaptacja budynku przy ul. Osiedlowej -filia GOPS</t>
  </si>
  <si>
    <t xml:space="preserve">Łazy - Aktualizacja projektu i budowa świetlicy                                           </t>
  </si>
  <si>
    <t xml:space="preserve">Magdalenka - Projekt i budowa świetlicy                                          </t>
  </si>
  <si>
    <r>
      <t xml:space="preserve">Klasyfikacja (dział, rozdział, </t>
    </r>
    <r>
      <rPr>
        <b/>
        <sz val="7"/>
        <rFont val="Arial"/>
        <family val="0"/>
      </rPr>
      <t>paragraf</t>
    </r>
    <r>
      <rPr>
        <b/>
        <sz val="7"/>
        <rFont val="Arial"/>
        <family val="2"/>
      </rPr>
      <t xml:space="preserve">)
</t>
    </r>
  </si>
  <si>
    <t>2.3</t>
  </si>
  <si>
    <t>2.4</t>
  </si>
  <si>
    <t>VII. Promocja integracji społecznej</t>
  </si>
  <si>
    <t>"Kapitał na przyszłość"</t>
  </si>
  <si>
    <t xml:space="preserve">Wydatki bieżące </t>
  </si>
  <si>
    <t>Program:</t>
  </si>
  <si>
    <t xml:space="preserve"> Program Operacyjny Kapitał Ludzki</t>
  </si>
  <si>
    <t>3.1</t>
  </si>
  <si>
    <t>OGÓŁEM</t>
  </si>
  <si>
    <t>3.2</t>
  </si>
  <si>
    <t>801:80195</t>
  </si>
  <si>
    <t>"Ekspert w regionie"</t>
  </si>
  <si>
    <t>853; 85395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</si>
  <si>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</si>
  <si>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</si>
  <si>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3.3</t>
  </si>
  <si>
    <t>"Młodzież w działaniu"</t>
  </si>
  <si>
    <t>926; 92605</t>
  </si>
  <si>
    <t>3.4</t>
  </si>
  <si>
    <t>"Zagrajmy o sukces""</t>
  </si>
  <si>
    <t>plan</t>
  </si>
  <si>
    <t>wykonanie</t>
  </si>
  <si>
    <t xml:space="preserve">plan </t>
  </si>
  <si>
    <t xml:space="preserve">Klasyfikacja (dział, rozdział, paragraf)
</t>
  </si>
  <si>
    <t>Wydatki* na programy i projekty realizowane ze środków pochodzących z funduszy strukturalnych i Funduszu Spójności  w 2010roku</t>
  </si>
  <si>
    <t xml:space="preserve">Wydatki razem </t>
  </si>
  <si>
    <t xml:space="preserve">Podolszyn - Projekt i budowa świetlicy                                          </t>
  </si>
  <si>
    <t>2.5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</si>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</sst>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6"/>
      <name val="Arial"/>
      <family val="2"/>
    </font>
    <font>
      <b/>
      <sz val="12"/>
      <name val="Arial CE"/>
      <family val="0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51" applyFont="1">
      <alignment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/>
      <protection/>
    </xf>
    <xf numFmtId="0" fontId="8" fillId="0" borderId="11" xfId="51" applyFont="1" applyBorder="1">
      <alignment/>
      <protection/>
    </xf>
    <xf numFmtId="0" fontId="4" fillId="0" borderId="11" xfId="51" applyFont="1" applyBorder="1">
      <alignment/>
      <protection/>
    </xf>
    <xf numFmtId="0" fontId="4" fillId="0" borderId="11" xfId="51" applyFont="1" applyBorder="1" applyAlignment="1">
      <alignment/>
      <protection/>
    </xf>
    <xf numFmtId="0" fontId="5" fillId="0" borderId="12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3" fontId="4" fillId="0" borderId="11" xfId="51" applyNumberFormat="1" applyFont="1" applyBorder="1" applyAlignment="1">
      <alignment/>
      <protection/>
    </xf>
    <xf numFmtId="3" fontId="4" fillId="0" borderId="11" xfId="51" applyNumberFormat="1" applyFont="1" applyBorder="1">
      <alignment/>
      <protection/>
    </xf>
    <xf numFmtId="0" fontId="5" fillId="0" borderId="14" xfId="51" applyFont="1" applyBorder="1" applyAlignment="1">
      <alignment horizontal="center"/>
      <protection/>
    </xf>
    <xf numFmtId="3" fontId="5" fillId="0" borderId="11" xfId="51" applyNumberFormat="1" applyFont="1" applyBorder="1">
      <alignment/>
      <protection/>
    </xf>
    <xf numFmtId="3" fontId="5" fillId="0" borderId="15" xfId="51" applyNumberFormat="1" applyFont="1" applyBorder="1">
      <alignment/>
      <protection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3" fontId="10" fillId="0" borderId="17" xfId="0" applyNumberFormat="1" applyFont="1" applyBorder="1" applyAlignment="1">
      <alignment vertical="center" wrapText="1"/>
    </xf>
    <xf numFmtId="0" fontId="8" fillId="0" borderId="15" xfId="51" applyFont="1" applyBorder="1">
      <alignment/>
      <protection/>
    </xf>
    <xf numFmtId="0" fontId="4" fillId="0" borderId="11" xfId="51" applyFont="1" applyBorder="1" quotePrefix="1">
      <alignment/>
      <protection/>
    </xf>
    <xf numFmtId="3" fontId="11" fillId="0" borderId="10" xfId="51" applyNumberFormat="1" applyFont="1" applyBorder="1">
      <alignment/>
      <protection/>
    </xf>
    <xf numFmtId="0" fontId="4" fillId="0" borderId="18" xfId="51" applyFont="1" applyBorder="1" applyAlignment="1">
      <alignment/>
      <protection/>
    </xf>
    <xf numFmtId="3" fontId="4" fillId="0" borderId="18" xfId="51" applyNumberFormat="1" applyFont="1" applyBorder="1" applyAlignment="1">
      <alignment/>
      <protection/>
    </xf>
    <xf numFmtId="0" fontId="13" fillId="33" borderId="10" xfId="51" applyFont="1" applyFill="1" applyBorder="1" applyAlignment="1">
      <alignment horizontal="center" vertical="center" wrapText="1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8" fillId="0" borderId="18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/>
      <protection/>
    </xf>
    <xf numFmtId="0" fontId="4" fillId="0" borderId="0" xfId="51" applyFont="1" applyBorder="1">
      <alignment/>
      <protection/>
    </xf>
    <xf numFmtId="3" fontId="5" fillId="0" borderId="14" xfId="51" applyNumberFormat="1" applyFont="1" applyBorder="1" applyAlignment="1">
      <alignment horizontal="center"/>
      <protection/>
    </xf>
    <xf numFmtId="0" fontId="0" fillId="0" borderId="21" xfId="0" applyBorder="1" applyAlignment="1">
      <alignment vertical="center"/>
    </xf>
    <xf numFmtId="0" fontId="6" fillId="0" borderId="22" xfId="51" applyFont="1" applyBorder="1" applyAlignment="1">
      <alignment horizontal="center" vertical="center"/>
      <protection/>
    </xf>
    <xf numFmtId="0" fontId="6" fillId="0" borderId="23" xfId="51" applyFont="1" applyBorder="1" applyAlignment="1">
      <alignment horizontal="center" vertical="center"/>
      <protection/>
    </xf>
    <xf numFmtId="0" fontId="6" fillId="0" borderId="24" xfId="51" applyFont="1" applyBorder="1" applyAlignment="1">
      <alignment horizontal="center" vertical="center"/>
      <protection/>
    </xf>
    <xf numFmtId="3" fontId="5" fillId="0" borderId="10" xfId="51" applyNumberFormat="1" applyFont="1" applyBorder="1">
      <alignment/>
      <protection/>
    </xf>
    <xf numFmtId="4" fontId="4" fillId="0" borderId="11" xfId="51" applyNumberFormat="1" applyFont="1" applyBorder="1" applyAlignment="1">
      <alignment/>
      <protection/>
    </xf>
    <xf numFmtId="4" fontId="5" fillId="0" borderId="11" xfId="51" applyNumberFormat="1" applyFont="1" applyBorder="1">
      <alignment/>
      <protection/>
    </xf>
    <xf numFmtId="4" fontId="7" fillId="0" borderId="11" xfId="51" applyNumberFormat="1" applyFont="1" applyBorder="1">
      <alignment/>
      <protection/>
    </xf>
    <xf numFmtId="4" fontId="8" fillId="0" borderId="11" xfId="51" applyNumberFormat="1" applyFont="1" applyBorder="1" applyAlignment="1">
      <alignment/>
      <protection/>
    </xf>
    <xf numFmtId="4" fontId="7" fillId="0" borderId="15" xfId="51" applyNumberFormat="1" applyFont="1" applyBorder="1">
      <alignment/>
      <protection/>
    </xf>
    <xf numFmtId="4" fontId="7" fillId="0" borderId="10" xfId="51" applyNumberFormat="1" applyFont="1" applyBorder="1">
      <alignment/>
      <protection/>
    </xf>
    <xf numFmtId="0" fontId="6" fillId="0" borderId="21" xfId="51" applyFont="1" applyBorder="1" applyAlignment="1">
      <alignment horizontal="center" vertical="center"/>
      <protection/>
    </xf>
    <xf numFmtId="3" fontId="10" fillId="0" borderId="20" xfId="0" applyNumberFormat="1" applyFont="1" applyBorder="1" applyAlignment="1">
      <alignment vertical="center"/>
    </xf>
    <xf numFmtId="4" fontId="15" fillId="0" borderId="17" xfId="0" applyNumberFormat="1" applyFont="1" applyBorder="1" applyAlignment="1">
      <alignment vertical="center" wrapText="1"/>
    </xf>
    <xf numFmtId="4" fontId="15" fillId="0" borderId="20" xfId="0" applyNumberFormat="1" applyFont="1" applyBorder="1" applyAlignment="1">
      <alignment vertical="center"/>
    </xf>
    <xf numFmtId="164" fontId="4" fillId="0" borderId="11" xfId="51" applyNumberFormat="1" applyFont="1" applyBorder="1" applyAlignment="1">
      <alignment/>
      <protection/>
    </xf>
    <xf numFmtId="4" fontId="10" fillId="0" borderId="17" xfId="0" applyNumberFormat="1" applyFont="1" applyBorder="1" applyAlignment="1">
      <alignment vertical="center" wrapText="1"/>
    </xf>
    <xf numFmtId="164" fontId="5" fillId="0" borderId="11" xfId="51" applyNumberFormat="1" applyFont="1" applyBorder="1">
      <alignment/>
      <protection/>
    </xf>
    <xf numFmtId="164" fontId="7" fillId="0" borderId="11" xfId="51" applyNumberFormat="1" applyFont="1" applyBorder="1">
      <alignment/>
      <protection/>
    </xf>
    <xf numFmtId="164" fontId="8" fillId="0" borderId="11" xfId="51" applyNumberFormat="1" applyFont="1" applyBorder="1" applyAlignment="1">
      <alignment/>
      <protection/>
    </xf>
    <xf numFmtId="0" fontId="8" fillId="0" borderId="18" xfId="51" applyFont="1" applyBorder="1">
      <alignment/>
      <protection/>
    </xf>
    <xf numFmtId="3" fontId="4" fillId="0" borderId="18" xfId="51" applyNumberFormat="1" applyFont="1" applyBorder="1">
      <alignment/>
      <protection/>
    </xf>
    <xf numFmtId="0" fontId="8" fillId="0" borderId="25" xfId="51" applyFont="1" applyBorder="1" applyAlignment="1">
      <alignment horizontal="center" vertical="center"/>
      <protection/>
    </xf>
    <xf numFmtId="0" fontId="8" fillId="0" borderId="25" xfId="51" applyFont="1" applyBorder="1">
      <alignment/>
      <protection/>
    </xf>
    <xf numFmtId="0" fontId="4" fillId="0" borderId="26" xfId="51" applyFont="1" applyBorder="1" applyAlignment="1">
      <alignment/>
      <protection/>
    </xf>
    <xf numFmtId="3" fontId="4" fillId="0" borderId="27" xfId="51" applyNumberFormat="1" applyFont="1" applyBorder="1" applyAlignment="1">
      <alignment/>
      <protection/>
    </xf>
    <xf numFmtId="0" fontId="13" fillId="0" borderId="22" xfId="51" applyFont="1" applyBorder="1" applyAlignment="1">
      <alignment horizontal="center" vertical="center"/>
      <protection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0" borderId="22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5" fillId="33" borderId="10" xfId="5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5" fillId="0" borderId="29" xfId="51" applyFont="1" applyBorder="1" applyAlignment="1">
      <alignment horizontal="center"/>
      <protection/>
    </xf>
    <xf numFmtId="0" fontId="5" fillId="0" borderId="30" xfId="51" applyFont="1" applyBorder="1" applyAlignment="1">
      <alignment horizontal="center"/>
      <protection/>
    </xf>
    <xf numFmtId="0" fontId="5" fillId="0" borderId="31" xfId="51" applyFont="1" applyBorder="1" applyAlignment="1">
      <alignment horizont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32" xfId="51" applyFont="1" applyBorder="1" applyAlignment="1">
      <alignment horizontal="center" vertical="center"/>
      <protection/>
    </xf>
    <xf numFmtId="0" fontId="6" fillId="0" borderId="33" xfId="51" applyFont="1" applyBorder="1" applyAlignment="1">
      <alignment horizontal="center" vertical="center"/>
      <protection/>
    </xf>
    <xf numFmtId="0" fontId="5" fillId="33" borderId="23" xfId="5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5" fillId="33" borderId="34" xfId="5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7" fillId="0" borderId="23" xfId="51" applyFont="1" applyBorder="1" applyAlignment="1">
      <alignment/>
      <protection/>
    </xf>
    <xf numFmtId="0" fontId="0" fillId="0" borderId="24" xfId="0" applyBorder="1" applyAlignment="1">
      <alignment/>
    </xf>
    <xf numFmtId="0" fontId="5" fillId="0" borderId="31" xfId="51" applyFont="1" applyBorder="1" applyAlignment="1" quotePrefix="1">
      <alignment horizontal="center"/>
      <protection/>
    </xf>
    <xf numFmtId="0" fontId="5" fillId="0" borderId="12" xfId="51" applyFont="1" applyBorder="1" applyAlignment="1">
      <alignment horizontal="center"/>
      <protection/>
    </xf>
    <xf numFmtId="0" fontId="5" fillId="0" borderId="14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5" fillId="0" borderId="12" xfId="51" applyFont="1" applyBorder="1" applyAlignment="1" quotePrefix="1">
      <alignment horizontal="center"/>
      <protection/>
    </xf>
    <xf numFmtId="0" fontId="5" fillId="0" borderId="13" xfId="51" applyFont="1" applyBorder="1" applyAlignment="1" quotePrefix="1">
      <alignment horizontal="center"/>
      <protection/>
    </xf>
    <xf numFmtId="0" fontId="5" fillId="0" borderId="36" xfId="51" applyFont="1" applyBorder="1" applyAlignment="1">
      <alignment horizontal="center"/>
      <protection/>
    </xf>
    <xf numFmtId="0" fontId="5" fillId="0" borderId="26" xfId="51" applyFont="1" applyBorder="1" applyAlignment="1">
      <alignment horizontal="center"/>
      <protection/>
    </xf>
    <xf numFmtId="0" fontId="5" fillId="0" borderId="27" xfId="51" applyFont="1" applyBorder="1" applyAlignment="1">
      <alignment horizontal="center"/>
      <protection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2" fillId="0" borderId="32" xfId="51" applyFont="1" applyBorder="1" applyAlignment="1">
      <alignment horizontal="left"/>
      <protection/>
    </xf>
    <xf numFmtId="0" fontId="2" fillId="0" borderId="38" xfId="51" applyFont="1" applyBorder="1" applyAlignment="1">
      <alignment horizontal="left"/>
      <protection/>
    </xf>
    <xf numFmtId="0" fontId="2" fillId="0" borderId="33" xfId="51" applyFont="1" applyBorder="1" applyAlignment="1">
      <alignment horizontal="left"/>
      <protection/>
    </xf>
    <xf numFmtId="0" fontId="13" fillId="33" borderId="10" xfId="51" applyFont="1" applyFill="1" applyBorder="1" applyAlignment="1">
      <alignment horizontal="center" vertical="center" wrapText="1"/>
      <protection/>
    </xf>
    <xf numFmtId="0" fontId="2" fillId="0" borderId="0" xfId="51" applyFont="1" applyAlignment="1">
      <alignment horizontal="center"/>
      <protection/>
    </xf>
    <xf numFmtId="0" fontId="13" fillId="33" borderId="10" xfId="51" applyFont="1" applyFill="1" applyBorder="1" applyAlignment="1">
      <alignment horizontal="center" vertical="center"/>
      <protection/>
    </xf>
    <xf numFmtId="0" fontId="5" fillId="0" borderId="29" xfId="51" applyFont="1" applyBorder="1">
      <alignment/>
      <protection/>
    </xf>
    <xf numFmtId="0" fontId="5" fillId="0" borderId="30" xfId="51" applyFont="1" applyBorder="1">
      <alignment/>
      <protection/>
    </xf>
    <xf numFmtId="0" fontId="5" fillId="0" borderId="31" xfId="51" applyFont="1" applyBorder="1">
      <alignment/>
      <protection/>
    </xf>
    <xf numFmtId="0" fontId="0" fillId="0" borderId="2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33" borderId="39" xfId="5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8" fillId="0" borderId="16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50">
      <selection activeCell="O63" sqref="O63"/>
    </sheetView>
  </sheetViews>
  <sheetFormatPr defaultColWidth="9.00390625" defaultRowHeight="12.75"/>
  <cols>
    <col min="1" max="1" width="2.75390625" style="1" customWidth="1"/>
    <col min="2" max="2" width="9.125" style="1" customWidth="1"/>
    <col min="3" max="3" width="6.25390625" style="1" customWidth="1"/>
    <col min="4" max="4" width="6.00390625" style="1" customWidth="1"/>
    <col min="5" max="5" width="9.25390625" style="1" customWidth="1"/>
    <col min="6" max="6" width="10.375" style="1" customWidth="1"/>
    <col min="7" max="7" width="10.625" style="1" customWidth="1"/>
    <col min="8" max="9" width="7.75390625" style="1" customWidth="1"/>
    <col min="10" max="10" width="8.75390625" style="1" customWidth="1"/>
    <col min="11" max="11" width="8.125" style="1" customWidth="1"/>
    <col min="12" max="12" width="8.25390625" style="1" customWidth="1"/>
    <col min="13" max="13" width="8.75390625" style="1" customWidth="1"/>
    <col min="14" max="14" width="7.375" style="1" customWidth="1"/>
    <col min="15" max="15" width="7.25390625" style="1" customWidth="1"/>
    <col min="16" max="16" width="6.625" style="1" customWidth="1"/>
    <col min="17" max="17" width="6.125" style="1" customWidth="1"/>
    <col min="18" max="18" width="7.125" style="1" customWidth="1"/>
    <col min="19" max="19" width="10.125" style="1" bestFit="1" customWidth="1"/>
    <col min="20" max="16384" width="9.125" style="1" customWidth="1"/>
  </cols>
  <sheetData>
    <row r="1" spans="1:18" ht="16.5" customHeight="1">
      <c r="A1" s="100" t="s">
        <v>63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69" t="s">
        <v>0</v>
      </c>
      <c r="B3" s="69" t="s">
        <v>1</v>
      </c>
      <c r="C3" s="99" t="s">
        <v>2</v>
      </c>
      <c r="D3" s="99" t="s">
        <v>62</v>
      </c>
      <c r="E3" s="70" t="s">
        <v>3</v>
      </c>
      <c r="F3" s="69" t="s">
        <v>4</v>
      </c>
      <c r="G3" s="69"/>
      <c r="H3" s="69" t="s">
        <v>5</v>
      </c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2.75">
      <c r="A4" s="69"/>
      <c r="B4" s="69"/>
      <c r="C4" s="99"/>
      <c r="D4" s="99"/>
      <c r="E4" s="70"/>
      <c r="F4" s="74" t="s">
        <v>53</v>
      </c>
      <c r="G4" s="74" t="s">
        <v>52</v>
      </c>
      <c r="H4" s="69" t="s">
        <v>31</v>
      </c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2.75">
      <c r="A5" s="69"/>
      <c r="B5" s="69"/>
      <c r="C5" s="99"/>
      <c r="D5" s="99"/>
      <c r="E5" s="70"/>
      <c r="F5" s="74"/>
      <c r="G5" s="74"/>
      <c r="H5" s="77" t="s">
        <v>25</v>
      </c>
      <c r="I5" s="105"/>
      <c r="J5" s="69" t="s">
        <v>6</v>
      </c>
      <c r="K5" s="69"/>
      <c r="L5" s="69"/>
      <c r="M5" s="69"/>
      <c r="N5" s="69"/>
      <c r="O5" s="69"/>
      <c r="P5" s="69"/>
      <c r="Q5" s="69"/>
      <c r="R5" s="69"/>
    </row>
    <row r="6" spans="1:18" s="2" customFormat="1" ht="12.75">
      <c r="A6" s="69"/>
      <c r="B6" s="69"/>
      <c r="C6" s="99"/>
      <c r="D6" s="99"/>
      <c r="E6" s="70"/>
      <c r="F6" s="74"/>
      <c r="G6" s="74"/>
      <c r="H6" s="107"/>
      <c r="I6" s="108"/>
      <c r="J6" s="69" t="s">
        <v>7</v>
      </c>
      <c r="K6" s="69"/>
      <c r="L6" s="69"/>
      <c r="M6" s="69"/>
      <c r="N6" s="69" t="s">
        <v>8</v>
      </c>
      <c r="O6" s="69"/>
      <c r="P6" s="69"/>
      <c r="Q6" s="69"/>
      <c r="R6" s="69"/>
    </row>
    <row r="7" spans="1:18" ht="12.75" customHeight="1">
      <c r="A7" s="69"/>
      <c r="B7" s="69"/>
      <c r="C7" s="99"/>
      <c r="D7" s="99"/>
      <c r="E7" s="70"/>
      <c r="F7" s="74"/>
      <c r="G7" s="74"/>
      <c r="H7" s="107"/>
      <c r="I7" s="108"/>
      <c r="J7" s="77" t="s">
        <v>64</v>
      </c>
      <c r="K7" s="105"/>
      <c r="L7" s="101" t="s">
        <v>9</v>
      </c>
      <c r="M7" s="101"/>
      <c r="N7" s="77" t="s">
        <v>64</v>
      </c>
      <c r="O7" s="105"/>
      <c r="P7" s="74" t="s">
        <v>9</v>
      </c>
      <c r="Q7" s="74"/>
      <c r="R7" s="74"/>
    </row>
    <row r="8" spans="1:18" ht="41.25" customHeight="1">
      <c r="A8" s="69"/>
      <c r="B8" s="69"/>
      <c r="C8" s="99"/>
      <c r="D8" s="99"/>
      <c r="E8" s="70"/>
      <c r="F8" s="74"/>
      <c r="G8" s="74"/>
      <c r="H8" s="79"/>
      <c r="I8" s="106"/>
      <c r="J8" s="79"/>
      <c r="K8" s="106"/>
      <c r="L8" s="4" t="s">
        <v>10</v>
      </c>
      <c r="M8" s="4" t="s">
        <v>11</v>
      </c>
      <c r="N8" s="79"/>
      <c r="O8" s="106"/>
      <c r="P8" s="24" t="s">
        <v>12</v>
      </c>
      <c r="Q8" s="24" t="s">
        <v>10</v>
      </c>
      <c r="R8" s="24" t="s">
        <v>13</v>
      </c>
    </row>
    <row r="9" spans="1:18" ht="10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75">
        <v>8</v>
      </c>
      <c r="I9" s="76"/>
      <c r="J9" s="75">
        <v>9</v>
      </c>
      <c r="K9" s="76"/>
      <c r="L9" s="5">
        <v>10</v>
      </c>
      <c r="M9" s="5">
        <v>11</v>
      </c>
      <c r="N9" s="75">
        <v>12</v>
      </c>
      <c r="O9" s="76"/>
      <c r="P9" s="5">
        <v>13</v>
      </c>
      <c r="Q9" s="5">
        <v>14</v>
      </c>
      <c r="R9" s="5">
        <v>15</v>
      </c>
    </row>
    <row r="10" spans="1:18" ht="10.5" customHeight="1">
      <c r="A10" s="35"/>
      <c r="B10" s="35"/>
      <c r="C10" s="36"/>
      <c r="D10" s="37"/>
      <c r="E10" s="35"/>
      <c r="F10" s="35"/>
      <c r="G10" s="35"/>
      <c r="H10" s="60" t="s">
        <v>61</v>
      </c>
      <c r="I10" s="60" t="s">
        <v>60</v>
      </c>
      <c r="J10" s="60" t="s">
        <v>61</v>
      </c>
      <c r="K10" s="60" t="s">
        <v>60</v>
      </c>
      <c r="L10" s="60"/>
      <c r="M10" s="60"/>
      <c r="N10" s="60" t="s">
        <v>59</v>
      </c>
      <c r="O10" s="60" t="s">
        <v>60</v>
      </c>
      <c r="P10" s="35"/>
      <c r="Q10" s="35"/>
      <c r="R10" s="35"/>
    </row>
    <row r="11" spans="1:19" ht="15" customHeight="1">
      <c r="A11" s="81" t="s">
        <v>14</v>
      </c>
      <c r="B11" s="82"/>
      <c r="C11" s="71" t="s">
        <v>15</v>
      </c>
      <c r="D11" s="73"/>
      <c r="E11" s="15">
        <f aca="true" t="shared" si="0" ref="E11:K11">E15+E20+E23+E27+E35+E31</f>
        <v>463135</v>
      </c>
      <c r="F11" s="15">
        <f t="shared" si="0"/>
        <v>308742</v>
      </c>
      <c r="G11" s="15">
        <f t="shared" si="0"/>
        <v>154393</v>
      </c>
      <c r="H11" s="15">
        <f t="shared" si="0"/>
        <v>463135</v>
      </c>
      <c r="I11" s="43">
        <f t="shared" si="0"/>
        <v>462332.98</v>
      </c>
      <c r="J11" s="15">
        <f t="shared" si="0"/>
        <v>308742</v>
      </c>
      <c r="K11" s="43">
        <f t="shared" si="0"/>
        <v>307939.98</v>
      </c>
      <c r="L11" s="15">
        <f>L15+L20+L23+L27+L35</f>
        <v>0</v>
      </c>
      <c r="M11" s="15">
        <f>M15+M20+M23+M27+M35+M31</f>
        <v>308742</v>
      </c>
      <c r="N11" s="15">
        <f>N15+N20+N23+N27+N35</f>
        <v>154393</v>
      </c>
      <c r="O11" s="43">
        <f>O15+O20+O23+O27+O35</f>
        <v>154393</v>
      </c>
      <c r="P11" s="15"/>
      <c r="Q11" s="15"/>
      <c r="R11" s="15">
        <v>154393</v>
      </c>
      <c r="S11" s="61"/>
    </row>
    <row r="12" spans="1:18" ht="12.75">
      <c r="A12" s="63" t="s">
        <v>16</v>
      </c>
      <c r="B12" s="6" t="s">
        <v>17</v>
      </c>
      <c r="C12" s="84" t="s">
        <v>67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</row>
    <row r="13" spans="1:18" ht="8.25" customHeight="1">
      <c r="A13" s="64"/>
      <c r="B13" s="6" t="s">
        <v>18</v>
      </c>
      <c r="C13" s="9"/>
      <c r="D13" s="13"/>
      <c r="E13" s="13"/>
      <c r="F13" s="13"/>
      <c r="G13" s="13"/>
      <c r="H13" s="33"/>
      <c r="I13" s="33"/>
      <c r="J13" s="13"/>
      <c r="K13" s="13"/>
      <c r="L13" s="13"/>
      <c r="M13" s="13"/>
      <c r="N13" s="13"/>
      <c r="O13" s="13"/>
      <c r="P13" s="13"/>
      <c r="Q13" s="13"/>
      <c r="R13" s="10"/>
    </row>
    <row r="14" spans="1:18" ht="12.75">
      <c r="A14" s="64"/>
      <c r="B14" s="6" t="s">
        <v>19</v>
      </c>
      <c r="C14" s="87" t="s">
        <v>23</v>
      </c>
      <c r="D14" s="88"/>
      <c r="E14" s="84" t="s">
        <v>27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</row>
    <row r="15" spans="1:18" ht="12.75">
      <c r="A15" s="64"/>
      <c r="B15" s="6" t="s">
        <v>20</v>
      </c>
      <c r="C15" s="7"/>
      <c r="D15" s="20"/>
      <c r="E15" s="14">
        <f>SUM(E16:E17)</f>
        <v>10000</v>
      </c>
      <c r="F15" s="14">
        <f>SUM(F16:F17)</f>
        <v>10000</v>
      </c>
      <c r="G15" s="14">
        <f>SUM(G16:G17)</f>
        <v>0</v>
      </c>
      <c r="H15" s="14">
        <f>SUM(H16:H17)</f>
        <v>10000</v>
      </c>
      <c r="I15" s="40">
        <f>I16</f>
        <v>9198.91</v>
      </c>
      <c r="J15" s="14">
        <f>SUM(J16:J17)</f>
        <v>10000</v>
      </c>
      <c r="K15" s="40">
        <f>SUM(K16:K17)</f>
        <v>9198.91</v>
      </c>
      <c r="L15" s="14"/>
      <c r="M15" s="14">
        <f>SUM(M16:M17)</f>
        <v>10000</v>
      </c>
      <c r="N15" s="14"/>
      <c r="O15" s="14"/>
      <c r="P15" s="14"/>
      <c r="Q15" s="14"/>
      <c r="R15" s="14"/>
    </row>
    <row r="16" spans="1:18" ht="12.75">
      <c r="A16" s="64"/>
      <c r="B16" s="6" t="s">
        <v>32</v>
      </c>
      <c r="C16" s="8"/>
      <c r="D16" s="8"/>
      <c r="E16" s="12">
        <f>SUM(F16:G16)</f>
        <v>10000</v>
      </c>
      <c r="F16" s="12">
        <f>J16</f>
        <v>10000</v>
      </c>
      <c r="G16" s="12">
        <f>N16</f>
        <v>0</v>
      </c>
      <c r="H16" s="11">
        <f>J16+N16</f>
        <v>10000</v>
      </c>
      <c r="I16" s="39">
        <v>9198.91</v>
      </c>
      <c r="J16" s="11">
        <f>M16</f>
        <v>10000</v>
      </c>
      <c r="K16" s="39">
        <v>9198.91</v>
      </c>
      <c r="L16" s="11"/>
      <c r="M16" s="11">
        <v>10000</v>
      </c>
      <c r="N16" s="11"/>
      <c r="O16" s="11"/>
      <c r="P16" s="8"/>
      <c r="Q16" s="8"/>
      <c r="R16" s="11"/>
    </row>
    <row r="17" spans="1:18" ht="6.75" customHeight="1" thickBot="1">
      <c r="A17" s="64"/>
      <c r="B17" s="54" t="s">
        <v>21</v>
      </c>
      <c r="C17" s="22"/>
      <c r="D17" s="22"/>
      <c r="E17" s="55"/>
      <c r="F17" s="55"/>
      <c r="G17" s="55"/>
      <c r="H17" s="23"/>
      <c r="I17" s="23"/>
      <c r="J17" s="23"/>
      <c r="K17" s="23"/>
      <c r="L17" s="22"/>
      <c r="M17" s="23"/>
      <c r="N17" s="23"/>
      <c r="O17" s="23"/>
      <c r="P17" s="22"/>
      <c r="Q17" s="22"/>
      <c r="R17" s="23"/>
    </row>
    <row r="18" spans="1:18" ht="11.25" customHeight="1">
      <c r="A18" s="56"/>
      <c r="B18" s="57" t="s">
        <v>17</v>
      </c>
      <c r="C18" s="89" t="s">
        <v>22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1"/>
      <c r="P18" s="58"/>
      <c r="Q18" s="58"/>
      <c r="R18" s="59"/>
    </row>
    <row r="19" spans="1:18" ht="12.75">
      <c r="A19" s="63" t="s">
        <v>26</v>
      </c>
      <c r="B19" s="19" t="s">
        <v>19</v>
      </c>
      <c r="C19" s="71" t="s">
        <v>34</v>
      </c>
      <c r="D19" s="83"/>
      <c r="E19" s="71" t="s">
        <v>35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</row>
    <row r="20" spans="1:18" ht="12.75">
      <c r="A20" s="64"/>
      <c r="B20" s="6" t="s">
        <v>20</v>
      </c>
      <c r="C20" s="7"/>
      <c r="D20" s="20"/>
      <c r="E20" s="14">
        <f>SUM(E21:E21)</f>
        <v>4880</v>
      </c>
      <c r="F20" s="14">
        <f>SUM(F21:F21)</f>
        <v>4880</v>
      </c>
      <c r="G20" s="14">
        <f>SUM(G21:G21)</f>
        <v>0</v>
      </c>
      <c r="H20" s="14">
        <f>H21</f>
        <v>4880</v>
      </c>
      <c r="I20" s="51">
        <f>I21</f>
        <v>4880</v>
      </c>
      <c r="J20" s="14">
        <f>J21</f>
        <v>4880</v>
      </c>
      <c r="K20" s="40">
        <f>K21</f>
        <v>4880</v>
      </c>
      <c r="L20" s="14"/>
      <c r="M20" s="14">
        <f>M21</f>
        <v>4880</v>
      </c>
      <c r="N20" s="14"/>
      <c r="O20" s="14"/>
      <c r="P20" s="14"/>
      <c r="Q20" s="14"/>
      <c r="R20" s="14"/>
    </row>
    <row r="21" spans="1:18" ht="12.75">
      <c r="A21" s="64"/>
      <c r="B21" s="6" t="s">
        <v>32</v>
      </c>
      <c r="C21" s="8"/>
      <c r="D21" s="8"/>
      <c r="E21" s="12">
        <f>F21</f>
        <v>4880</v>
      </c>
      <c r="F21" s="12">
        <f>H21</f>
        <v>4880</v>
      </c>
      <c r="G21" s="12"/>
      <c r="H21" s="11">
        <f>J21</f>
        <v>4880</v>
      </c>
      <c r="I21" s="49">
        <v>4880</v>
      </c>
      <c r="J21" s="11">
        <f>M21</f>
        <v>4880</v>
      </c>
      <c r="K21" s="39">
        <v>4880</v>
      </c>
      <c r="L21" s="11"/>
      <c r="M21" s="11">
        <v>4880</v>
      </c>
      <c r="N21" s="11"/>
      <c r="O21" s="11"/>
      <c r="P21" s="8"/>
      <c r="Q21" s="8"/>
      <c r="R21" s="11"/>
    </row>
    <row r="22" spans="1:18" ht="12.75">
      <c r="A22" s="63" t="s">
        <v>30</v>
      </c>
      <c r="B22" s="19" t="s">
        <v>19</v>
      </c>
      <c r="C22" s="71" t="s">
        <v>28</v>
      </c>
      <c r="D22" s="83"/>
      <c r="E22" s="71" t="s">
        <v>29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</row>
    <row r="23" spans="1:18" ht="12.75">
      <c r="A23" s="64"/>
      <c r="B23" s="6" t="s">
        <v>20</v>
      </c>
      <c r="C23" s="7"/>
      <c r="D23" s="20"/>
      <c r="E23" s="14">
        <f>SUM(E24:E25)</f>
        <v>433615</v>
      </c>
      <c r="F23" s="14">
        <f>SUM(F24:F25)</f>
        <v>279222</v>
      </c>
      <c r="G23" s="14">
        <f>SUM(G24:G25)</f>
        <v>154393</v>
      </c>
      <c r="H23" s="14">
        <f>J23+N23</f>
        <v>433615</v>
      </c>
      <c r="I23" s="41">
        <f>I24</f>
        <v>433614.07</v>
      </c>
      <c r="J23" s="14">
        <f>SUM(J24:J25)</f>
        <v>279222</v>
      </c>
      <c r="K23" s="41">
        <f>K24</f>
        <v>279221.07</v>
      </c>
      <c r="L23" s="14"/>
      <c r="M23" s="14">
        <f>SUM(M24:M25)</f>
        <v>279222</v>
      </c>
      <c r="N23" s="14">
        <f>SUM(N24:N25)</f>
        <v>154393</v>
      </c>
      <c r="O23" s="52">
        <f>O24</f>
        <v>154393</v>
      </c>
      <c r="P23" s="14"/>
      <c r="Q23" s="14"/>
      <c r="R23" s="14">
        <f>SUM(R24:R25)</f>
        <v>154393</v>
      </c>
    </row>
    <row r="24" spans="1:18" ht="12.75">
      <c r="A24" s="64"/>
      <c r="B24" s="6" t="s">
        <v>32</v>
      </c>
      <c r="C24" s="8"/>
      <c r="D24" s="8"/>
      <c r="E24" s="12">
        <f>F24+G24</f>
        <v>433615</v>
      </c>
      <c r="F24" s="12">
        <f>J24</f>
        <v>279222</v>
      </c>
      <c r="G24" s="12">
        <f>R24</f>
        <v>154393</v>
      </c>
      <c r="H24" s="11">
        <f>J24+N24</f>
        <v>433615</v>
      </c>
      <c r="I24" s="42">
        <f>K24+N24</f>
        <v>433614.07</v>
      </c>
      <c r="J24" s="11">
        <f>M24</f>
        <v>279222</v>
      </c>
      <c r="K24" s="42">
        <v>279221.07</v>
      </c>
      <c r="L24" s="11"/>
      <c r="M24" s="11">
        <v>279222</v>
      </c>
      <c r="N24" s="11">
        <f>R24</f>
        <v>154393</v>
      </c>
      <c r="O24" s="53">
        <v>154393</v>
      </c>
      <c r="P24" s="8"/>
      <c r="Q24" s="8"/>
      <c r="R24" s="11">
        <v>154393</v>
      </c>
    </row>
    <row r="25" spans="1:18" ht="5.25" customHeight="1">
      <c r="A25" s="64"/>
      <c r="B25" s="6" t="s">
        <v>33</v>
      </c>
      <c r="C25" s="8"/>
      <c r="D25" s="8"/>
      <c r="E25" s="12"/>
      <c r="F25" s="12"/>
      <c r="G25" s="12"/>
      <c r="H25" s="11"/>
      <c r="I25" s="11"/>
      <c r="J25" s="11"/>
      <c r="K25" s="11"/>
      <c r="L25" s="8"/>
      <c r="M25" s="11"/>
      <c r="N25" s="11"/>
      <c r="O25" s="11"/>
      <c r="P25" s="8"/>
      <c r="Q25" s="8"/>
      <c r="R25" s="11"/>
    </row>
    <row r="26" spans="1:18" ht="11.25" customHeight="1">
      <c r="A26" s="63" t="s">
        <v>39</v>
      </c>
      <c r="B26" s="19" t="s">
        <v>19</v>
      </c>
      <c r="C26" s="71" t="s">
        <v>28</v>
      </c>
      <c r="D26" s="83"/>
      <c r="E26" s="71" t="s">
        <v>36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3"/>
    </row>
    <row r="27" spans="1:18" ht="12.75">
      <c r="A27" s="64"/>
      <c r="B27" s="6" t="s">
        <v>20</v>
      </c>
      <c r="C27" s="7"/>
      <c r="D27" s="20"/>
      <c r="E27" s="14">
        <f>SUM(E28:E29)</f>
        <v>4880</v>
      </c>
      <c r="F27" s="14">
        <f>SUM(F28:F29)</f>
        <v>4880</v>
      </c>
      <c r="G27" s="14">
        <f>SUM(G28:G29)</f>
        <v>0</v>
      </c>
      <c r="H27" s="14">
        <f>SUM(H28:H29)</f>
        <v>4880</v>
      </c>
      <c r="I27" s="14">
        <f>I28</f>
        <v>4880</v>
      </c>
      <c r="J27" s="14">
        <f>SUM(J28:J29)</f>
        <v>4880</v>
      </c>
      <c r="K27" s="14">
        <f>K28</f>
        <v>4880</v>
      </c>
      <c r="L27" s="14"/>
      <c r="M27" s="14">
        <f>SUM(M28:M29)</f>
        <v>4880</v>
      </c>
      <c r="N27" s="14"/>
      <c r="O27" s="14"/>
      <c r="P27" s="14"/>
      <c r="Q27" s="14"/>
      <c r="R27" s="14"/>
    </row>
    <row r="28" spans="1:18" ht="12.75">
      <c r="A28" s="64"/>
      <c r="B28" s="6" t="s">
        <v>32</v>
      </c>
      <c r="C28" s="8"/>
      <c r="D28" s="8"/>
      <c r="E28" s="12">
        <f>F28+G28</f>
        <v>4880</v>
      </c>
      <c r="F28" s="12">
        <f>M28</f>
        <v>4880</v>
      </c>
      <c r="G28" s="12">
        <f>R28</f>
        <v>0</v>
      </c>
      <c r="H28" s="11">
        <f>J28+N28</f>
        <v>4880</v>
      </c>
      <c r="I28" s="11">
        <v>4880</v>
      </c>
      <c r="J28" s="11">
        <f>M28</f>
        <v>4880</v>
      </c>
      <c r="K28" s="11">
        <v>4880</v>
      </c>
      <c r="L28" s="11"/>
      <c r="M28" s="11">
        <v>4880</v>
      </c>
      <c r="N28" s="11"/>
      <c r="O28" s="11"/>
      <c r="P28" s="8"/>
      <c r="Q28" s="8"/>
      <c r="R28" s="11"/>
    </row>
    <row r="29" spans="1:18" ht="8.25" customHeight="1">
      <c r="A29" s="64"/>
      <c r="B29" s="6" t="s">
        <v>33</v>
      </c>
      <c r="C29" s="8"/>
      <c r="D29" s="8"/>
      <c r="E29" s="12"/>
      <c r="F29" s="12"/>
      <c r="G29" s="12"/>
      <c r="H29" s="11"/>
      <c r="I29" s="11"/>
      <c r="J29" s="11"/>
      <c r="K29" s="11"/>
      <c r="L29" s="8"/>
      <c r="M29" s="11"/>
      <c r="N29" s="11"/>
      <c r="O29" s="11"/>
      <c r="P29" s="8"/>
      <c r="Q29" s="8"/>
      <c r="R29" s="11"/>
    </row>
    <row r="30" spans="1:18" ht="10.5" customHeight="1">
      <c r="A30" s="63" t="s">
        <v>40</v>
      </c>
      <c r="B30" s="19" t="s">
        <v>19</v>
      </c>
      <c r="C30" s="71" t="s">
        <v>28</v>
      </c>
      <c r="D30" s="83"/>
      <c r="E30" s="71" t="s">
        <v>37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3"/>
    </row>
    <row r="31" spans="1:18" ht="10.5" customHeight="1">
      <c r="A31" s="64"/>
      <c r="B31" s="6" t="s">
        <v>20</v>
      </c>
      <c r="C31" s="7"/>
      <c r="D31" s="20"/>
      <c r="E31" s="14">
        <f>SUM(E32:E33)</f>
        <v>4880</v>
      </c>
      <c r="F31" s="14">
        <f>SUM(F32:F33)</f>
        <v>4880</v>
      </c>
      <c r="G31" s="14">
        <f>SUM(G32:G33)</f>
        <v>0</v>
      </c>
      <c r="H31" s="14">
        <f>SUM(H32:H33)</f>
        <v>4880</v>
      </c>
      <c r="I31" s="14">
        <f>I32</f>
        <v>4880</v>
      </c>
      <c r="J31" s="14">
        <f>SUM(J32:J33)</f>
        <v>4880</v>
      </c>
      <c r="K31" s="14">
        <f>K32</f>
        <v>4880</v>
      </c>
      <c r="L31" s="14"/>
      <c r="M31" s="14">
        <f>SUM(M32:M33)</f>
        <v>4880</v>
      </c>
      <c r="N31" s="14"/>
      <c r="O31" s="14"/>
      <c r="P31" s="14"/>
      <c r="Q31" s="14"/>
      <c r="R31" s="14"/>
    </row>
    <row r="32" spans="1:18" ht="8.25" customHeight="1">
      <c r="A32" s="64"/>
      <c r="B32" s="6" t="s">
        <v>32</v>
      </c>
      <c r="C32" s="8"/>
      <c r="D32" s="8"/>
      <c r="E32" s="12">
        <f>F32+G32</f>
        <v>4880</v>
      </c>
      <c r="F32" s="12">
        <f>M32</f>
        <v>4880</v>
      </c>
      <c r="G32" s="12">
        <f>R32</f>
        <v>0</v>
      </c>
      <c r="H32" s="11">
        <f>J32+N32</f>
        <v>4880</v>
      </c>
      <c r="I32" s="11">
        <v>4880</v>
      </c>
      <c r="J32" s="11">
        <f>M32</f>
        <v>4880</v>
      </c>
      <c r="K32" s="11">
        <v>4880</v>
      </c>
      <c r="L32" s="11"/>
      <c r="M32" s="11">
        <v>4880</v>
      </c>
      <c r="N32" s="11"/>
      <c r="O32" s="11"/>
      <c r="P32" s="8"/>
      <c r="Q32" s="8"/>
      <c r="R32" s="11"/>
    </row>
    <row r="33" spans="1:18" ht="8.25" customHeight="1">
      <c r="A33" s="64"/>
      <c r="B33" s="6" t="s">
        <v>33</v>
      </c>
      <c r="C33" s="8"/>
      <c r="D33" s="8"/>
      <c r="E33" s="12"/>
      <c r="F33" s="12"/>
      <c r="G33" s="12"/>
      <c r="H33" s="11"/>
      <c r="I33" s="11"/>
      <c r="J33" s="11"/>
      <c r="K33" s="11"/>
      <c r="L33" s="8"/>
      <c r="M33" s="11"/>
      <c r="N33" s="11"/>
      <c r="O33" s="11"/>
      <c r="P33" s="8"/>
      <c r="Q33" s="8"/>
      <c r="R33" s="11"/>
    </row>
    <row r="34" spans="1:18" ht="12.75">
      <c r="A34" s="63" t="s">
        <v>66</v>
      </c>
      <c r="B34" s="19" t="s">
        <v>19</v>
      </c>
      <c r="C34" s="71" t="s">
        <v>28</v>
      </c>
      <c r="D34" s="83"/>
      <c r="E34" s="71" t="s">
        <v>65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3"/>
    </row>
    <row r="35" spans="1:18" ht="12.75">
      <c r="A35" s="64"/>
      <c r="B35" s="6" t="s">
        <v>20</v>
      </c>
      <c r="C35" s="7"/>
      <c r="D35" s="20"/>
      <c r="E35" s="14">
        <f>SUM(E36:E37)</f>
        <v>4880</v>
      </c>
      <c r="F35" s="14">
        <f>SUM(F36:F37)</f>
        <v>4880</v>
      </c>
      <c r="G35" s="14">
        <f>SUM(G36:G37)</f>
        <v>0</v>
      </c>
      <c r="H35" s="14">
        <f>SUM(H36:H37)</f>
        <v>4880</v>
      </c>
      <c r="I35" s="14">
        <f>I36</f>
        <v>4880</v>
      </c>
      <c r="J35" s="14">
        <f>SUM(J36:J37)</f>
        <v>4880</v>
      </c>
      <c r="K35" s="14">
        <f>K36</f>
        <v>4880</v>
      </c>
      <c r="L35" s="14"/>
      <c r="M35" s="14">
        <f>SUM(M36:M37)</f>
        <v>4880</v>
      </c>
      <c r="N35" s="14"/>
      <c r="O35" s="14"/>
      <c r="P35" s="14"/>
      <c r="Q35" s="14"/>
      <c r="R35" s="14"/>
    </row>
    <row r="36" spans="1:18" ht="12.75">
      <c r="A36" s="64"/>
      <c r="B36" s="6" t="s">
        <v>32</v>
      </c>
      <c r="C36" s="8"/>
      <c r="D36" s="8"/>
      <c r="E36" s="12">
        <f>F36+G36</f>
        <v>4880</v>
      </c>
      <c r="F36" s="12">
        <f>M36</f>
        <v>4880</v>
      </c>
      <c r="G36" s="12">
        <f>R36</f>
        <v>0</v>
      </c>
      <c r="H36" s="11">
        <f>J36+N36</f>
        <v>4880</v>
      </c>
      <c r="I36" s="11">
        <v>4880</v>
      </c>
      <c r="J36" s="11">
        <f>M36</f>
        <v>4880</v>
      </c>
      <c r="K36" s="11">
        <v>4880</v>
      </c>
      <c r="L36" s="11"/>
      <c r="M36" s="11">
        <v>4880</v>
      </c>
      <c r="N36" s="11"/>
      <c r="O36" s="11"/>
      <c r="P36" s="8"/>
      <c r="Q36" s="8"/>
      <c r="R36" s="11"/>
    </row>
    <row r="37" spans="1:18" ht="7.5" customHeight="1">
      <c r="A37" s="64"/>
      <c r="B37" s="6" t="s">
        <v>33</v>
      </c>
      <c r="C37" s="8"/>
      <c r="D37" s="8"/>
      <c r="E37" s="12"/>
      <c r="F37" s="12"/>
      <c r="G37" s="12"/>
      <c r="H37" s="11"/>
      <c r="I37" s="11"/>
      <c r="J37" s="11"/>
      <c r="K37" s="11"/>
      <c r="L37" s="8"/>
      <c r="M37" s="11"/>
      <c r="N37" s="11"/>
      <c r="O37" s="11"/>
      <c r="P37" s="8"/>
      <c r="Q37" s="8"/>
      <c r="R37" s="11"/>
    </row>
    <row r="38" spans="1:18" ht="15" customHeight="1">
      <c r="A38" s="96" t="s">
        <v>24</v>
      </c>
      <c r="B38" s="97"/>
      <c r="C38" s="97"/>
      <c r="D38" s="98"/>
      <c r="E38" s="38">
        <f>E11</f>
        <v>463135</v>
      </c>
      <c r="F38" s="21">
        <f aca="true" t="shared" si="1" ref="F38:R38">F11</f>
        <v>308742</v>
      </c>
      <c r="G38" s="21">
        <f t="shared" si="1"/>
        <v>154393</v>
      </c>
      <c r="H38" s="21">
        <f t="shared" si="1"/>
        <v>463135</v>
      </c>
      <c r="I38" s="44">
        <f t="shared" si="1"/>
        <v>462332.98</v>
      </c>
      <c r="J38" s="21">
        <f t="shared" si="1"/>
        <v>308742</v>
      </c>
      <c r="K38" s="44">
        <f t="shared" si="1"/>
        <v>307939.98</v>
      </c>
      <c r="L38" s="21"/>
      <c r="M38" s="21">
        <f t="shared" si="1"/>
        <v>308742</v>
      </c>
      <c r="N38" s="21">
        <f t="shared" si="1"/>
        <v>154393</v>
      </c>
      <c r="O38" s="44">
        <f t="shared" si="1"/>
        <v>154393</v>
      </c>
      <c r="P38" s="21"/>
      <c r="Q38" s="21"/>
      <c r="R38" s="21">
        <f t="shared" si="1"/>
        <v>154393</v>
      </c>
    </row>
    <row r="39" spans="1:18" ht="6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12.75" customHeight="1">
      <c r="A40" s="69" t="s">
        <v>0</v>
      </c>
      <c r="B40" s="69" t="s">
        <v>1</v>
      </c>
      <c r="C40" s="70" t="s">
        <v>2</v>
      </c>
      <c r="D40" s="70" t="s">
        <v>38</v>
      </c>
      <c r="E40" s="70" t="s">
        <v>3</v>
      </c>
      <c r="F40" s="69" t="s">
        <v>4</v>
      </c>
      <c r="G40" s="69"/>
      <c r="H40" s="69" t="s">
        <v>5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1:18" ht="11.25" customHeight="1">
      <c r="A41" s="69"/>
      <c r="B41" s="69"/>
      <c r="C41" s="70"/>
      <c r="D41" s="70"/>
      <c r="E41" s="70"/>
      <c r="F41" s="74" t="s">
        <v>53</v>
      </c>
      <c r="G41" s="74" t="s">
        <v>52</v>
      </c>
      <c r="H41" s="69" t="s">
        <v>31</v>
      </c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1:18" ht="11.25" customHeight="1">
      <c r="A42" s="69"/>
      <c r="B42" s="69"/>
      <c r="C42" s="70"/>
      <c r="D42" s="70"/>
      <c r="E42" s="70"/>
      <c r="F42" s="74"/>
      <c r="G42" s="74"/>
      <c r="H42" s="77" t="s">
        <v>25</v>
      </c>
      <c r="I42" s="78"/>
      <c r="J42" s="69" t="s">
        <v>6</v>
      </c>
      <c r="K42" s="69"/>
      <c r="L42" s="69"/>
      <c r="M42" s="69"/>
      <c r="N42" s="69"/>
      <c r="O42" s="69"/>
      <c r="P42" s="69"/>
      <c r="Q42" s="69"/>
      <c r="R42" s="69"/>
    </row>
    <row r="43" spans="1:18" ht="12" customHeight="1">
      <c r="A43" s="69"/>
      <c r="B43" s="69"/>
      <c r="C43" s="70"/>
      <c r="D43" s="70"/>
      <c r="E43" s="70"/>
      <c r="F43" s="74"/>
      <c r="G43" s="74"/>
      <c r="H43" s="107"/>
      <c r="I43" s="109"/>
      <c r="J43" s="69" t="s">
        <v>7</v>
      </c>
      <c r="K43" s="69"/>
      <c r="L43" s="69"/>
      <c r="M43" s="69"/>
      <c r="N43" s="69" t="s">
        <v>8</v>
      </c>
      <c r="O43" s="69"/>
      <c r="P43" s="69"/>
      <c r="Q43" s="69"/>
      <c r="R43" s="69"/>
    </row>
    <row r="44" spans="1:18" ht="13.5" customHeight="1">
      <c r="A44" s="69"/>
      <c r="B44" s="69"/>
      <c r="C44" s="70"/>
      <c r="D44" s="70"/>
      <c r="E44" s="70"/>
      <c r="F44" s="74"/>
      <c r="G44" s="74"/>
      <c r="H44" s="107"/>
      <c r="I44" s="109"/>
      <c r="J44" s="77" t="s">
        <v>64</v>
      </c>
      <c r="K44" s="78"/>
      <c r="L44" s="69" t="s">
        <v>9</v>
      </c>
      <c r="M44" s="69"/>
      <c r="N44" s="77" t="s">
        <v>64</v>
      </c>
      <c r="O44" s="78"/>
      <c r="P44" s="74" t="s">
        <v>9</v>
      </c>
      <c r="Q44" s="74"/>
      <c r="R44" s="74"/>
    </row>
    <row r="45" spans="1:18" ht="33" customHeight="1">
      <c r="A45" s="69"/>
      <c r="B45" s="69"/>
      <c r="C45" s="70"/>
      <c r="D45" s="70"/>
      <c r="E45" s="70"/>
      <c r="F45" s="74"/>
      <c r="G45" s="74"/>
      <c r="H45" s="79"/>
      <c r="I45" s="80"/>
      <c r="J45" s="79"/>
      <c r="K45" s="80"/>
      <c r="L45" s="4" t="s">
        <v>10</v>
      </c>
      <c r="M45" s="4" t="s">
        <v>11</v>
      </c>
      <c r="N45" s="79"/>
      <c r="O45" s="80"/>
      <c r="P45" s="24" t="s">
        <v>12</v>
      </c>
      <c r="Q45" s="24" t="s">
        <v>10</v>
      </c>
      <c r="R45" s="4" t="s">
        <v>13</v>
      </c>
    </row>
    <row r="46" spans="1:18" ht="10.5" customHeight="1">
      <c r="A46" s="5">
        <v>1</v>
      </c>
      <c r="B46" s="5">
        <v>2</v>
      </c>
      <c r="C46" s="5">
        <v>3</v>
      </c>
      <c r="D46" s="5">
        <v>4</v>
      </c>
      <c r="E46" s="5">
        <v>5</v>
      </c>
      <c r="F46" s="5">
        <v>6</v>
      </c>
      <c r="G46" s="5">
        <v>7</v>
      </c>
      <c r="H46" s="75">
        <v>8</v>
      </c>
      <c r="I46" s="76"/>
      <c r="J46" s="75">
        <v>9</v>
      </c>
      <c r="K46" s="76"/>
      <c r="L46" s="5">
        <v>10</v>
      </c>
      <c r="M46" s="5">
        <v>11</v>
      </c>
      <c r="N46" s="75">
        <v>12</v>
      </c>
      <c r="O46" s="76"/>
      <c r="P46" s="5">
        <v>13</v>
      </c>
      <c r="Q46" s="5">
        <v>14</v>
      </c>
      <c r="R46" s="5">
        <v>15</v>
      </c>
    </row>
    <row r="47" spans="1:18" ht="10.5" customHeight="1">
      <c r="A47" s="35"/>
      <c r="B47" s="36"/>
      <c r="C47" s="45"/>
      <c r="D47" s="37"/>
      <c r="E47" s="35"/>
      <c r="F47" s="35"/>
      <c r="G47" s="35"/>
      <c r="H47" s="60" t="s">
        <v>61</v>
      </c>
      <c r="I47" s="60" t="s">
        <v>60</v>
      </c>
      <c r="J47" s="60" t="s">
        <v>61</v>
      </c>
      <c r="K47" s="60" t="s">
        <v>60</v>
      </c>
      <c r="L47" s="60"/>
      <c r="M47" s="60"/>
      <c r="N47" s="60" t="s">
        <v>61</v>
      </c>
      <c r="O47" s="60" t="s">
        <v>60</v>
      </c>
      <c r="P47" s="35"/>
      <c r="Q47" s="35"/>
      <c r="R47" s="35"/>
    </row>
    <row r="48" spans="1:19" ht="12" customHeight="1">
      <c r="A48" s="27">
        <v>3</v>
      </c>
      <c r="B48" s="102" t="s">
        <v>43</v>
      </c>
      <c r="C48" s="103"/>
      <c r="D48" s="104"/>
      <c r="E48" s="15">
        <f aca="true" t="shared" si="2" ref="E48:R48">E53+E57+E65+E61</f>
        <v>219977</v>
      </c>
      <c r="F48" s="15">
        <f t="shared" si="2"/>
        <v>26817</v>
      </c>
      <c r="G48" s="15">
        <f t="shared" si="2"/>
        <v>193160</v>
      </c>
      <c r="H48" s="15">
        <f t="shared" si="2"/>
        <v>219977</v>
      </c>
      <c r="I48" s="43">
        <f t="shared" si="2"/>
        <v>207951.55</v>
      </c>
      <c r="J48" s="15">
        <f t="shared" si="2"/>
        <v>26817</v>
      </c>
      <c r="K48" s="43">
        <f t="shared" si="2"/>
        <v>25993.320000000003</v>
      </c>
      <c r="L48" s="15">
        <f t="shared" si="2"/>
        <v>0</v>
      </c>
      <c r="M48" s="15">
        <f t="shared" si="2"/>
        <v>26817</v>
      </c>
      <c r="N48" s="15">
        <f t="shared" si="2"/>
        <v>193160</v>
      </c>
      <c r="O48" s="43">
        <f t="shared" si="2"/>
        <v>181958.23</v>
      </c>
      <c r="P48" s="15">
        <f t="shared" si="2"/>
        <v>0</v>
      </c>
      <c r="Q48" s="15">
        <f t="shared" si="2"/>
        <v>0</v>
      </c>
      <c r="R48" s="15">
        <f t="shared" si="2"/>
        <v>193160</v>
      </c>
      <c r="S48" s="62"/>
    </row>
    <row r="49" spans="1:19" ht="12.75">
      <c r="A49" s="30"/>
      <c r="B49" s="6" t="s">
        <v>44</v>
      </c>
      <c r="C49" s="84" t="s">
        <v>45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6"/>
      <c r="S49" s="61"/>
    </row>
    <row r="50" spans="1:18" ht="12.75">
      <c r="A50" s="64"/>
      <c r="B50" s="6" t="s">
        <v>17</v>
      </c>
      <c r="C50" s="84" t="s">
        <v>41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6"/>
    </row>
    <row r="51" spans="1:18" ht="12.75">
      <c r="A51" s="110"/>
      <c r="B51" s="6" t="s">
        <v>18</v>
      </c>
      <c r="C51" s="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0"/>
    </row>
    <row r="52" spans="1:18" ht="12.75" customHeight="1">
      <c r="A52" s="63" t="s">
        <v>46</v>
      </c>
      <c r="B52" s="19" t="s">
        <v>19</v>
      </c>
      <c r="C52" s="65" t="s">
        <v>49</v>
      </c>
      <c r="D52" s="66"/>
      <c r="E52" s="67" t="s">
        <v>50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1:18" ht="12.75">
      <c r="A53" s="64"/>
      <c r="B53" s="6" t="s">
        <v>20</v>
      </c>
      <c r="C53" s="16"/>
      <c r="D53" s="17"/>
      <c r="E53" s="18">
        <f aca="true" t="shared" si="3" ref="E53:K53">E54</f>
        <v>8440</v>
      </c>
      <c r="F53" s="18">
        <f t="shared" si="3"/>
        <v>1266</v>
      </c>
      <c r="G53" s="18">
        <f t="shared" si="3"/>
        <v>7174</v>
      </c>
      <c r="H53" s="18">
        <f t="shared" si="3"/>
        <v>8440</v>
      </c>
      <c r="I53" s="50">
        <f t="shared" si="3"/>
        <v>8440</v>
      </c>
      <c r="J53" s="18">
        <f t="shared" si="3"/>
        <v>1266</v>
      </c>
      <c r="K53" s="50">
        <f t="shared" si="3"/>
        <v>1266</v>
      </c>
      <c r="L53" s="18"/>
      <c r="M53" s="18">
        <f>M54</f>
        <v>1266</v>
      </c>
      <c r="N53" s="18">
        <f>N54</f>
        <v>7174</v>
      </c>
      <c r="O53" s="50">
        <f>O54</f>
        <v>7174</v>
      </c>
      <c r="P53" s="18"/>
      <c r="Q53" s="18"/>
      <c r="R53" s="18">
        <f>R54</f>
        <v>7174</v>
      </c>
    </row>
    <row r="54" spans="1:18" ht="12.75">
      <c r="A54" s="64"/>
      <c r="B54" s="6" t="s">
        <v>32</v>
      </c>
      <c r="C54" s="8"/>
      <c r="D54" s="8"/>
      <c r="E54" s="12">
        <f>F54+G54</f>
        <v>8440</v>
      </c>
      <c r="F54" s="12">
        <f>J54</f>
        <v>1266</v>
      </c>
      <c r="G54" s="12">
        <f>R54</f>
        <v>7174</v>
      </c>
      <c r="H54" s="11">
        <f>J54+N54</f>
        <v>8440</v>
      </c>
      <c r="I54" s="39">
        <v>8440</v>
      </c>
      <c r="J54" s="11">
        <f>L54+M54</f>
        <v>1266</v>
      </c>
      <c r="K54" s="39">
        <v>1266</v>
      </c>
      <c r="L54" s="11"/>
      <c r="M54" s="11">
        <v>1266</v>
      </c>
      <c r="N54" s="11">
        <f>R54</f>
        <v>7174</v>
      </c>
      <c r="O54" s="39">
        <v>7174</v>
      </c>
      <c r="P54" s="8"/>
      <c r="Q54" s="8"/>
      <c r="R54" s="11">
        <v>7174</v>
      </c>
    </row>
    <row r="55" spans="1:18" ht="12.75">
      <c r="A55" s="64"/>
      <c r="B55" s="6" t="s">
        <v>33</v>
      </c>
      <c r="C55" s="8"/>
      <c r="D55" s="8"/>
      <c r="E55" s="12"/>
      <c r="F55" s="12"/>
      <c r="G55" s="12"/>
      <c r="H55" s="11"/>
      <c r="I55" s="11"/>
      <c r="J55" s="11"/>
      <c r="K55" s="11"/>
      <c r="L55" s="8"/>
      <c r="M55" s="11"/>
      <c r="N55" s="11"/>
      <c r="O55" s="11"/>
      <c r="P55" s="8"/>
      <c r="Q55" s="8"/>
      <c r="R55" s="11"/>
    </row>
    <row r="56" spans="1:18" ht="12.75" customHeight="1">
      <c r="A56" s="63" t="s">
        <v>48</v>
      </c>
      <c r="B56" s="19" t="s">
        <v>19</v>
      </c>
      <c r="C56" s="65" t="s">
        <v>51</v>
      </c>
      <c r="D56" s="66"/>
      <c r="E56" s="67" t="s">
        <v>42</v>
      </c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1:18" ht="12.75">
      <c r="A57" s="64"/>
      <c r="B57" s="6" t="s">
        <v>20</v>
      </c>
      <c r="C57" s="16"/>
      <c r="D57" s="17"/>
      <c r="E57" s="18">
        <f aca="true" t="shared" si="4" ref="E57:K57">E58</f>
        <v>110718</v>
      </c>
      <c r="F57" s="18">
        <f t="shared" si="4"/>
        <v>16608</v>
      </c>
      <c r="G57" s="18">
        <f t="shared" si="4"/>
        <v>94110</v>
      </c>
      <c r="H57" s="18">
        <f t="shared" si="4"/>
        <v>110718</v>
      </c>
      <c r="I57" s="47">
        <f t="shared" si="4"/>
        <v>105568.35</v>
      </c>
      <c r="J57" s="18">
        <f t="shared" si="4"/>
        <v>16608</v>
      </c>
      <c r="K57" s="47">
        <f t="shared" si="4"/>
        <v>16348.72</v>
      </c>
      <c r="L57" s="18"/>
      <c r="M57" s="18">
        <f>M58</f>
        <v>16608</v>
      </c>
      <c r="N57" s="18">
        <f>N58</f>
        <v>94110</v>
      </c>
      <c r="O57" s="47">
        <f>O58</f>
        <v>89219.63</v>
      </c>
      <c r="P57" s="18"/>
      <c r="Q57" s="18"/>
      <c r="R57" s="18">
        <f>R58</f>
        <v>94110</v>
      </c>
    </row>
    <row r="58" spans="1:18" ht="12.75">
      <c r="A58" s="64"/>
      <c r="B58" s="6" t="s">
        <v>32</v>
      </c>
      <c r="C58" s="8"/>
      <c r="D58" s="8"/>
      <c r="E58" s="12">
        <f>F58+G58</f>
        <v>110718</v>
      </c>
      <c r="F58" s="12">
        <f>J58</f>
        <v>16608</v>
      </c>
      <c r="G58" s="12">
        <f>R58</f>
        <v>94110</v>
      </c>
      <c r="H58" s="11">
        <f>J58+N58</f>
        <v>110718</v>
      </c>
      <c r="I58" s="42">
        <f>K58+O58</f>
        <v>105568.35</v>
      </c>
      <c r="J58" s="11">
        <f>L58+M58</f>
        <v>16608</v>
      </c>
      <c r="K58" s="42">
        <v>16348.72</v>
      </c>
      <c r="L58" s="11"/>
      <c r="M58" s="11">
        <v>16608</v>
      </c>
      <c r="N58" s="11">
        <f>R58</f>
        <v>94110</v>
      </c>
      <c r="O58" s="42">
        <v>89219.63</v>
      </c>
      <c r="P58" s="8"/>
      <c r="Q58" s="8"/>
      <c r="R58" s="11">
        <v>94110</v>
      </c>
    </row>
    <row r="59" spans="1:18" ht="12.75">
      <c r="A59" s="64"/>
      <c r="B59" s="6" t="s">
        <v>33</v>
      </c>
      <c r="C59" s="8"/>
      <c r="D59" s="8"/>
      <c r="E59" s="12"/>
      <c r="F59" s="12"/>
      <c r="G59" s="12"/>
      <c r="H59" s="11"/>
      <c r="I59" s="11"/>
      <c r="J59" s="11"/>
      <c r="K59" s="11"/>
      <c r="L59" s="8"/>
      <c r="M59" s="11"/>
      <c r="N59" s="11"/>
      <c r="O59" s="11"/>
      <c r="P59" s="8"/>
      <c r="Q59" s="8"/>
      <c r="R59" s="11"/>
    </row>
    <row r="60" spans="1:18" ht="12.75">
      <c r="A60" s="63" t="s">
        <v>54</v>
      </c>
      <c r="B60" s="19" t="s">
        <v>19</v>
      </c>
      <c r="C60" s="65" t="s">
        <v>56</v>
      </c>
      <c r="D60" s="66"/>
      <c r="E60" s="67" t="s">
        <v>55</v>
      </c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1:18" ht="12.75">
      <c r="A61" s="64"/>
      <c r="B61" s="6" t="s">
        <v>20</v>
      </c>
      <c r="C61" s="16"/>
      <c r="D61" s="17"/>
      <c r="E61" s="18">
        <f aca="true" t="shared" si="5" ref="E61:K61">E62</f>
        <v>63719</v>
      </c>
      <c r="F61" s="18">
        <f t="shared" si="5"/>
        <v>3378</v>
      </c>
      <c r="G61" s="18">
        <f t="shared" si="5"/>
        <v>60341</v>
      </c>
      <c r="H61" s="18">
        <f t="shared" si="5"/>
        <v>63719</v>
      </c>
      <c r="I61" s="50">
        <f t="shared" si="5"/>
        <v>63717.67</v>
      </c>
      <c r="J61" s="18">
        <f t="shared" si="5"/>
        <v>3378</v>
      </c>
      <c r="K61" s="50">
        <f t="shared" si="5"/>
        <v>3377.27</v>
      </c>
      <c r="L61" s="18"/>
      <c r="M61" s="18">
        <f>M62</f>
        <v>3378</v>
      </c>
      <c r="N61" s="18">
        <f>N62</f>
        <v>60341</v>
      </c>
      <c r="O61" s="47">
        <f>O62</f>
        <v>60340.4</v>
      </c>
      <c r="P61" s="18"/>
      <c r="Q61" s="18"/>
      <c r="R61" s="18">
        <v>60341</v>
      </c>
    </row>
    <row r="62" spans="1:18" ht="12.75">
      <c r="A62" s="64"/>
      <c r="B62" s="6" t="s">
        <v>32</v>
      </c>
      <c r="C62" s="8"/>
      <c r="D62" s="8"/>
      <c r="E62" s="12">
        <f>F62+G62</f>
        <v>63719</v>
      </c>
      <c r="F62" s="12">
        <f>J62</f>
        <v>3378</v>
      </c>
      <c r="G62" s="12">
        <f>R62</f>
        <v>60341</v>
      </c>
      <c r="H62" s="11">
        <f>J62+N62</f>
        <v>63719</v>
      </c>
      <c r="I62" s="39">
        <f>K62+O62</f>
        <v>63717.67</v>
      </c>
      <c r="J62" s="11">
        <f>M62</f>
        <v>3378</v>
      </c>
      <c r="K62" s="39">
        <v>3377.27</v>
      </c>
      <c r="L62" s="11"/>
      <c r="M62" s="11">
        <v>3378</v>
      </c>
      <c r="N62" s="11">
        <f>R62</f>
        <v>60341</v>
      </c>
      <c r="O62" s="42">
        <v>60340.4</v>
      </c>
      <c r="P62" s="8"/>
      <c r="Q62" s="8"/>
      <c r="R62" s="11">
        <v>60341</v>
      </c>
    </row>
    <row r="63" spans="1:18" ht="12.75">
      <c r="A63" s="64"/>
      <c r="B63" s="6" t="s">
        <v>33</v>
      </c>
      <c r="C63" s="8"/>
      <c r="D63" s="8"/>
      <c r="E63" s="12"/>
      <c r="F63" s="12"/>
      <c r="G63" s="12"/>
      <c r="H63" s="11"/>
      <c r="I63" s="11"/>
      <c r="J63" s="11"/>
      <c r="K63" s="11"/>
      <c r="L63" s="8"/>
      <c r="M63" s="11"/>
      <c r="N63" s="11"/>
      <c r="O63" s="11"/>
      <c r="P63" s="8"/>
      <c r="Q63" s="8"/>
      <c r="R63" s="11"/>
    </row>
    <row r="64" spans="1:18" ht="12.75">
      <c r="A64" s="63" t="s">
        <v>57</v>
      </c>
      <c r="B64" s="19" t="s">
        <v>19</v>
      </c>
      <c r="C64" s="65" t="s">
        <v>56</v>
      </c>
      <c r="D64" s="66"/>
      <c r="E64" s="67" t="s">
        <v>58</v>
      </c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1:18" ht="12.75">
      <c r="A65" s="64"/>
      <c r="B65" s="6" t="s">
        <v>20</v>
      </c>
      <c r="C65" s="16"/>
      <c r="D65" s="17"/>
      <c r="E65" s="18">
        <f aca="true" t="shared" si="6" ref="E65:K65">E66</f>
        <v>37100</v>
      </c>
      <c r="F65" s="18">
        <f t="shared" si="6"/>
        <v>5565</v>
      </c>
      <c r="G65" s="18">
        <f t="shared" si="6"/>
        <v>31535</v>
      </c>
      <c r="H65" s="18">
        <f t="shared" si="6"/>
        <v>37100</v>
      </c>
      <c r="I65" s="50">
        <f t="shared" si="6"/>
        <v>30225.53</v>
      </c>
      <c r="J65" s="18">
        <f t="shared" si="6"/>
        <v>5565</v>
      </c>
      <c r="K65" s="50">
        <f t="shared" si="6"/>
        <v>5001.33</v>
      </c>
      <c r="L65" s="18"/>
      <c r="M65" s="18">
        <f>M66</f>
        <v>5565</v>
      </c>
      <c r="N65" s="18">
        <f>N66</f>
        <v>31535</v>
      </c>
      <c r="O65" s="47">
        <f>O66</f>
        <v>25224.2</v>
      </c>
      <c r="P65" s="18"/>
      <c r="Q65" s="18"/>
      <c r="R65" s="18">
        <f>R66</f>
        <v>31535</v>
      </c>
    </row>
    <row r="66" spans="1:18" ht="12.75">
      <c r="A66" s="64"/>
      <c r="B66" s="6" t="s">
        <v>32</v>
      </c>
      <c r="C66" s="8"/>
      <c r="D66" s="8"/>
      <c r="E66" s="12">
        <f>F66+G66</f>
        <v>37100</v>
      </c>
      <c r="F66" s="12">
        <f>J66</f>
        <v>5565</v>
      </c>
      <c r="G66" s="12">
        <f>R66</f>
        <v>31535</v>
      </c>
      <c r="H66" s="11">
        <f>J66+N66</f>
        <v>37100</v>
      </c>
      <c r="I66" s="39">
        <f>K66+O66</f>
        <v>30225.53</v>
      </c>
      <c r="J66" s="11">
        <f>M66</f>
        <v>5565</v>
      </c>
      <c r="K66" s="39">
        <v>5001.33</v>
      </c>
      <c r="L66" s="11"/>
      <c r="M66" s="11">
        <v>5565</v>
      </c>
      <c r="N66" s="11">
        <f>R66</f>
        <v>31535</v>
      </c>
      <c r="O66" s="42">
        <v>25224.2</v>
      </c>
      <c r="P66" s="8"/>
      <c r="Q66" s="8"/>
      <c r="R66" s="11">
        <v>31535</v>
      </c>
    </row>
    <row r="67" spans="1:18" ht="12.75">
      <c r="A67" s="64"/>
      <c r="B67" s="6" t="s">
        <v>33</v>
      </c>
      <c r="C67" s="8"/>
      <c r="D67" s="8"/>
      <c r="E67" s="12"/>
      <c r="F67" s="12"/>
      <c r="G67" s="12"/>
      <c r="H67" s="11"/>
      <c r="I67" s="11"/>
      <c r="J67" s="11"/>
      <c r="K67" s="11"/>
      <c r="L67" s="8"/>
      <c r="M67" s="11"/>
      <c r="N67" s="11"/>
      <c r="O67" s="11"/>
      <c r="P67" s="8"/>
      <c r="Q67" s="8"/>
      <c r="R67" s="11"/>
    </row>
    <row r="68" spans="1:18" ht="7.5" customHeight="1" thickBot="1">
      <c r="A68" s="25"/>
      <c r="B68" s="26"/>
      <c r="C68" s="31"/>
      <c r="D68" s="31"/>
      <c r="E68" s="32"/>
      <c r="F68" s="32"/>
      <c r="G68" s="32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2:18" ht="17.25" thickBot="1" thickTop="1">
      <c r="B69" s="94" t="s">
        <v>47</v>
      </c>
      <c r="C69" s="95"/>
      <c r="D69" s="28"/>
      <c r="E69" s="46">
        <f aca="true" t="shared" si="7" ref="E69:K69">E38+E48</f>
        <v>683112</v>
      </c>
      <c r="F69" s="29">
        <f t="shared" si="7"/>
        <v>335559</v>
      </c>
      <c r="G69" s="29">
        <f t="shared" si="7"/>
        <v>347553</v>
      </c>
      <c r="H69" s="29">
        <f t="shared" si="7"/>
        <v>683112</v>
      </c>
      <c r="I69" s="48">
        <f t="shared" si="7"/>
        <v>670284.53</v>
      </c>
      <c r="J69" s="29">
        <f t="shared" si="7"/>
        <v>335559</v>
      </c>
      <c r="K69" s="48">
        <f t="shared" si="7"/>
        <v>333933.3</v>
      </c>
      <c r="L69" s="29"/>
      <c r="M69" s="29">
        <f>M38+M48</f>
        <v>335559</v>
      </c>
      <c r="N69" s="29">
        <f>N38+N48</f>
        <v>347553</v>
      </c>
      <c r="O69" s="48">
        <f>O38+O48</f>
        <v>336351.23</v>
      </c>
      <c r="P69" s="29"/>
      <c r="Q69" s="29"/>
      <c r="R69" s="46">
        <f>R38+R48</f>
        <v>347553</v>
      </c>
    </row>
    <row r="70" ht="13.5" thickTop="1"/>
    <row r="71" spans="10:11" ht="12.75">
      <c r="J71" s="92"/>
      <c r="K71" s="93"/>
    </row>
    <row r="72" spans="10:11" ht="12.75">
      <c r="J72" s="92"/>
      <c r="K72" s="93"/>
    </row>
    <row r="111" ht="12.75">
      <c r="J111" s="1">
        <v>7</v>
      </c>
    </row>
  </sheetData>
  <sheetProtection/>
  <mergeCells count="85">
    <mergeCell ref="A30:A33"/>
    <mergeCell ref="C30:D30"/>
    <mergeCell ref="E30:R30"/>
    <mergeCell ref="A50:A51"/>
    <mergeCell ref="C50:R50"/>
    <mergeCell ref="H46:I46"/>
    <mergeCell ref="J46:K46"/>
    <mergeCell ref="H40:R40"/>
    <mergeCell ref="J43:M43"/>
    <mergeCell ref="N7:O8"/>
    <mergeCell ref="J7:K8"/>
    <mergeCell ref="J9:K9"/>
    <mergeCell ref="H5:I8"/>
    <mergeCell ref="H9:I9"/>
    <mergeCell ref="N9:O9"/>
    <mergeCell ref="J6:M6"/>
    <mergeCell ref="J42:R42"/>
    <mergeCell ref="A56:A59"/>
    <mergeCell ref="C56:D56"/>
    <mergeCell ref="E56:R56"/>
    <mergeCell ref="B48:D48"/>
    <mergeCell ref="C49:R49"/>
    <mergeCell ref="A52:A55"/>
    <mergeCell ref="C52:D52"/>
    <mergeCell ref="H42:I45"/>
    <mergeCell ref="A1:R1"/>
    <mergeCell ref="H3:R3"/>
    <mergeCell ref="D3:D8"/>
    <mergeCell ref="L7:M7"/>
    <mergeCell ref="P7:R7"/>
    <mergeCell ref="A3:A8"/>
    <mergeCell ref="B3:B8"/>
    <mergeCell ref="H4:R4"/>
    <mergeCell ref="E3:E8"/>
    <mergeCell ref="G4:G8"/>
    <mergeCell ref="F4:F8"/>
    <mergeCell ref="F3:G3"/>
    <mergeCell ref="J5:R5"/>
    <mergeCell ref="C3:C8"/>
    <mergeCell ref="N6:R6"/>
    <mergeCell ref="A34:A37"/>
    <mergeCell ref="C34:D34"/>
    <mergeCell ref="E34:R34"/>
    <mergeCell ref="A22:A25"/>
    <mergeCell ref="A12:A17"/>
    <mergeCell ref="J71:K71"/>
    <mergeCell ref="J72:K72"/>
    <mergeCell ref="E26:R26"/>
    <mergeCell ref="B69:C69"/>
    <mergeCell ref="A40:A45"/>
    <mergeCell ref="B40:B45"/>
    <mergeCell ref="A38:D38"/>
    <mergeCell ref="A26:A29"/>
    <mergeCell ref="C26:D26"/>
    <mergeCell ref="J44:K45"/>
    <mergeCell ref="A19:A21"/>
    <mergeCell ref="A11:B11"/>
    <mergeCell ref="C19:D19"/>
    <mergeCell ref="C22:D22"/>
    <mergeCell ref="C11:D11"/>
    <mergeCell ref="C12:R12"/>
    <mergeCell ref="E22:R22"/>
    <mergeCell ref="E14:R14"/>
    <mergeCell ref="C14:D14"/>
    <mergeCell ref="C18:O18"/>
    <mergeCell ref="E19:R19"/>
    <mergeCell ref="E60:R60"/>
    <mergeCell ref="P44:R44"/>
    <mergeCell ref="F41:F45"/>
    <mergeCell ref="G41:G45"/>
    <mergeCell ref="H41:R41"/>
    <mergeCell ref="N43:R43"/>
    <mergeCell ref="E52:R52"/>
    <mergeCell ref="N46:O46"/>
    <mergeCell ref="N44:O45"/>
    <mergeCell ref="A64:A67"/>
    <mergeCell ref="C64:D64"/>
    <mergeCell ref="E64:R64"/>
    <mergeCell ref="L44:M44"/>
    <mergeCell ref="C40:C45"/>
    <mergeCell ref="D40:D45"/>
    <mergeCell ref="E40:E45"/>
    <mergeCell ref="F40:G40"/>
    <mergeCell ref="A60:A63"/>
    <mergeCell ref="C60:D60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2011-06-03T05:59:32Z</cp:lastPrinted>
  <dcterms:created xsi:type="dcterms:W3CDTF">2002-11-07T10:43:12Z</dcterms:created>
  <dcterms:modified xsi:type="dcterms:W3CDTF">2011-06-03T06:30:57Z</dcterms:modified>
  <cp:category/>
  <cp:version/>
  <cp:contentType/>
  <cp:contentStatus/>
</cp:coreProperties>
</file>