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<sst xmlns="http://schemas.openxmlformats.org/spreadsheetml/2006/main" count="174" uniqueCount="121">
  <si>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</si>
  <si>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</si>
  <si>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</si>
  <si>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</si>
  <si>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</si>
  <si>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</si>
  <si>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</si>
  <si>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</si>
  <si>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</si>
  <si>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</si>
  <si>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</si>
  <si>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</si>
  <si>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</si>
  <si>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</si>
  <si>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</si>
  <si>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"Promyk"                                            ul. Lipowa 21  Mysiadło              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</si>
  <si>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</si>
  <si>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</si>
  <si>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</si>
  <si>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</si>
  <si>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75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</si>
  <si>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</si>
  <si>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</si>
  <si>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</si>
  <si>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</si>
  <si>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</si>
  <si>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</si>
  <si>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</si>
  <si>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</si>
  <si>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</si>
  <si>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</si>
  <si>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</si>
  <si>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</si>
  <si>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</si>
  <si>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</si>
  <si>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</si>
  <si>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</si>
  <si>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</si>
  <si>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</si>
  <si>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</si>
  <si>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</si>
  <si>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</si>
  <si>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</si>
  <si>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</si>
  <si>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Działania profilaktyczne i socjoterepeutyczne na rzecz społeczości gminy gminy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</si>
  <si>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</si>
  <si>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</si>
  <si>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</si>
  <si>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</si>
  <si>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</si>
  <si>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</si>
  <si>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</si>
  <si>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</si>
  <si>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>Razem dotacje dla jednostek należące do sektora finansów publicznych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</si>
  <si>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</si>
  <si>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</si>
  <si>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</si>
  <si>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</si>
  <si>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</si>
  <si>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</si>
  <si>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</si>
  <si>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>Upowszechnianie turystyki</t>
  </si>
  <si>
    <t xml:space="preserve">80 uczniów </t>
  </si>
  <si>
    <t>120 uczniów</t>
  </si>
  <si>
    <t>105 dzieci</t>
  </si>
  <si>
    <t>55 dzieci</t>
  </si>
  <si>
    <t>140 dzieci</t>
  </si>
  <si>
    <t>80 dzieci</t>
  </si>
  <si>
    <t>85 dzieci w tym 1 niepełnosprawne</t>
  </si>
  <si>
    <t>za okres I -VIII - 55 dzieci                                             w tym 4niepełnosprawnych</t>
  </si>
  <si>
    <t xml:space="preserve">za okres I -VIII - 60 dzieci                                            </t>
  </si>
  <si>
    <t xml:space="preserve">za okres IX-XII - 100 dzieci                          </t>
  </si>
  <si>
    <t>Niepubliczne Przedszkole "Calineczka" Joanna Kucewicz ul. Sportowa 23                    05-090 Raszyn</t>
  </si>
  <si>
    <t xml:space="preserve">za okres I -VIII -25 dzieci                                            </t>
  </si>
  <si>
    <t xml:space="preserve">za okres IX-XII - 30 dzieci                          </t>
  </si>
  <si>
    <t>68 dzieci</t>
  </si>
  <si>
    <t>100 dzieci</t>
  </si>
  <si>
    <t>za okres IX-XII - 1 322 dzieci                           w tym 7 niepełnosprawnych</t>
  </si>
  <si>
    <t>za okres I -VIII - 1 272 dzieci                                             w tym 6 niepełnosprawnych</t>
  </si>
  <si>
    <t>Małgorzata Brenner   02-146 Warszawa              ul. 17 Stycznia 44 m 19</t>
  </si>
  <si>
    <t>Anna Krawczyńska  ul. Jana Pawła 33 05-500 Piaseczno</t>
  </si>
  <si>
    <t>Piotr Obrzanek Prezes Zarządu Opera Development  Sp. zoo. S.K. Ul. Grójecka 43 lok. 12 02-031 Warszawa</t>
  </si>
  <si>
    <t>15 dzieci</t>
  </si>
  <si>
    <t xml:space="preserve">za okres I -VIII -23 dzieci                                            </t>
  </si>
  <si>
    <t xml:space="preserve">za okres IX-XII - 25 dzieci                          </t>
  </si>
  <si>
    <t>Punkt przedszkolny  "Tajemniczy Ogród"                                            Liliana Grabowska ul. Postępu 86                      Nowa Wola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</si>
  <si>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</si>
  <si>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</si>
  <si>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</si>
  <si>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</si>
  <si>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</si>
  <si>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</si>
  <si>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010</t>
  </si>
  <si>
    <t>01010</t>
  </si>
  <si>
    <t>Gmina Piaseczno</t>
  </si>
  <si>
    <t>Jazgarzewszczyzna - Projekt budowy kanalizacji ul. Krzywa</t>
  </si>
  <si>
    <t>Komenda Wojewódzka Policji</t>
  </si>
  <si>
    <t>Poprawa bezpieczeństwa na terenie Gminy- zorganizowanie dodatkowych służb i patroli policyjnych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</si>
  <si>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</si>
  <si>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</si>
  <si>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</si>
  <si>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</si>
  <si>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</si>
  <si>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</si>
  <si>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</si>
  <si>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Niepubliczne Przedszkole "Pinokio"                          w Nowej Iwicznej ul. Krasickiego 8A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</si>
  <si>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</si>
  <si>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</si>
  <si>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</si>
  <si>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Niepubliczna  Szkoła Podstawowa - Niepubliczne Przedszkole Nibylandia                                         ul. Wiejska 1      Mysiadło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</si>
  <si>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</si>
  <si>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</si>
  <si>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</si>
  <si>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</si>
  <si>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</si>
  <si>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>Plan w pozycjach 30, 31, 35, 36 i 38  dotyczy wydatków inwestycyjnych</t>
  </si>
  <si>
    <t xml:space="preserve">do Uchwały Nr </t>
  </si>
  <si>
    <t xml:space="preserve">z dnia </t>
  </si>
  <si>
    <t xml:space="preserve">plan               </t>
  </si>
  <si>
    <t xml:space="preserve">plan              </t>
  </si>
  <si>
    <t xml:space="preserve">plan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</si>
</sst>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vertAlign val="superscript"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" fontId="0" fillId="33" borderId="15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" fontId="0" fillId="33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1" fontId="0" fillId="33" borderId="20" xfId="0" applyNumberFormat="1" applyFont="1" applyFill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3" fontId="5" fillId="35" borderId="11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36" borderId="11" xfId="0" applyFill="1" applyBorder="1" applyAlignment="1">
      <alignment vertical="center"/>
    </xf>
    <xf numFmtId="0" fontId="7" fillId="12" borderId="15" xfId="0" applyFont="1" applyFill="1" applyBorder="1" applyAlignment="1">
      <alignment vertical="center" wrapText="1"/>
    </xf>
    <xf numFmtId="0" fontId="7" fillId="12" borderId="16" xfId="0" applyFont="1" applyFill="1" applyBorder="1" applyAlignment="1">
      <alignment vertical="center" wrapText="1"/>
    </xf>
    <xf numFmtId="1" fontId="5" fillId="12" borderId="11" xfId="0" applyNumberFormat="1" applyFont="1" applyFill="1" applyBorder="1" applyAlignment="1">
      <alignment horizontal="center" vertical="center"/>
    </xf>
    <xf numFmtId="1" fontId="5" fillId="12" borderId="10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vertical="center" wrapText="1"/>
    </xf>
    <xf numFmtId="3" fontId="5" fillId="12" borderId="11" xfId="0" applyNumberFormat="1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4" fillId="12" borderId="12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 wrapText="1"/>
    </xf>
    <xf numFmtId="0" fontId="7" fillId="37" borderId="16" xfId="0" applyFont="1" applyFill="1" applyBorder="1" applyAlignment="1">
      <alignment vertical="center" wrapText="1"/>
    </xf>
    <xf numFmtId="0" fontId="0" fillId="37" borderId="11" xfId="0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3" fontId="5" fillId="36" borderId="12" xfId="0" applyNumberFormat="1" applyFont="1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3" fillId="38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8" borderId="11" xfId="0" applyFill="1" applyBorder="1" applyAlignment="1">
      <alignment vertical="center"/>
    </xf>
    <xf numFmtId="0" fontId="3" fillId="8" borderId="11" xfId="0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vertical="center"/>
    </xf>
    <xf numFmtId="3" fontId="3" fillId="8" borderId="11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1" fontId="3" fillId="2" borderId="11" xfId="0" applyNumberFormat="1" applyFont="1" applyFill="1" applyBorder="1" applyAlignment="1" quotePrefix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3" fontId="5" fillId="12" borderId="12" xfId="0" applyNumberFormat="1" applyFont="1" applyFill="1" applyBorder="1" applyAlignment="1">
      <alignment vertical="center"/>
    </xf>
    <xf numFmtId="3" fontId="5" fillId="1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2" borderId="1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 wrapText="1"/>
    </xf>
    <xf numFmtId="0" fontId="3" fillId="37" borderId="27" xfId="0" applyFont="1" applyFill="1" applyBorder="1" applyAlignment="1">
      <alignment vertical="center" wrapText="1"/>
    </xf>
    <xf numFmtId="0" fontId="3" fillId="37" borderId="28" xfId="0" applyFont="1" applyFill="1" applyBorder="1" applyAlignment="1">
      <alignment vertical="center" wrapText="1"/>
    </xf>
    <xf numFmtId="1" fontId="5" fillId="12" borderId="12" xfId="0" applyNumberFormat="1" applyFont="1" applyFill="1" applyBorder="1" applyAlignment="1">
      <alignment horizontal="center" vertical="center"/>
    </xf>
    <xf numFmtId="1" fontId="5" fillId="12" borderId="10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vertical="center" wrapText="1"/>
    </xf>
    <xf numFmtId="0" fontId="5" fillId="12" borderId="13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3" fontId="3" fillId="37" borderId="12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5" fillId="37" borderId="12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77">
      <selection activeCell="K101" sqref="K101"/>
    </sheetView>
  </sheetViews>
  <sheetFormatPr defaultColWidth="9.00390625" defaultRowHeight="12.75"/>
  <cols>
    <col min="1" max="1" width="4.75390625" style="111" customWidth="1"/>
    <col min="2" max="3" width="6.25390625" style="1" customWidth="1"/>
    <col min="4" max="4" width="5.375" style="1" customWidth="1"/>
    <col min="5" max="5" width="36.625" style="1" customWidth="1"/>
    <col min="6" max="7" width="9.875" style="1" customWidth="1"/>
    <col min="8" max="9" width="9.75390625" style="1" customWidth="1"/>
    <col min="10" max="10" width="5.125" style="1" customWidth="1"/>
    <col min="11" max="11" width="28.125" style="1" customWidth="1"/>
    <col min="12" max="16384" width="9.125" style="1" customWidth="1"/>
  </cols>
  <sheetData>
    <row r="1" spans="3:9" ht="12.75" customHeight="1">
      <c r="C1" s="4"/>
      <c r="D1" s="4"/>
      <c r="E1" s="4"/>
      <c r="F1" s="4"/>
      <c r="G1" s="4"/>
      <c r="H1" s="15" t="s">
        <v>98</v>
      </c>
      <c r="I1" s="15"/>
    </row>
    <row r="2" spans="8:9" ht="12.75">
      <c r="H2" s="15" t="s">
        <v>116</v>
      </c>
      <c r="I2" s="15"/>
    </row>
    <row r="3" spans="8:9" ht="12.75">
      <c r="H3" s="15" t="s">
        <v>17</v>
      </c>
      <c r="I3" s="15"/>
    </row>
    <row r="4" spans="8:9" ht="12" customHeight="1">
      <c r="H4" s="15" t="s">
        <v>117</v>
      </c>
      <c r="I4" s="15"/>
    </row>
    <row r="5" ht="4.5" customHeight="1" hidden="1"/>
    <row r="6" spans="2:11" ht="29.25" customHeight="1">
      <c r="B6" s="206" t="s">
        <v>99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1:12" ht="15.75" customHeight="1">
      <c r="A7" s="174" t="s">
        <v>108</v>
      </c>
      <c r="B7" s="207" t="s">
        <v>1</v>
      </c>
      <c r="C7" s="207" t="s">
        <v>2</v>
      </c>
      <c r="D7" s="207" t="s">
        <v>0</v>
      </c>
      <c r="E7" s="217" t="s">
        <v>10</v>
      </c>
      <c r="F7" s="207" t="s">
        <v>9</v>
      </c>
      <c r="G7" s="207"/>
      <c r="H7" s="207"/>
      <c r="I7" s="207"/>
      <c r="J7" s="207"/>
      <c r="K7" s="207" t="s">
        <v>7</v>
      </c>
      <c r="L7" s="32"/>
    </row>
    <row r="8" spans="1:12" ht="21" customHeight="1">
      <c r="A8" s="174"/>
      <c r="B8" s="207"/>
      <c r="C8" s="207"/>
      <c r="D8" s="207"/>
      <c r="E8" s="217"/>
      <c r="F8" s="216" t="s">
        <v>6</v>
      </c>
      <c r="G8" s="174"/>
      <c r="H8" s="207" t="s">
        <v>59</v>
      </c>
      <c r="I8" s="207"/>
      <c r="J8" s="218" t="s">
        <v>8</v>
      </c>
      <c r="K8" s="207"/>
      <c r="L8" s="32"/>
    </row>
    <row r="9" spans="1:12" ht="21" customHeight="1">
      <c r="A9" s="174"/>
      <c r="B9" s="174"/>
      <c r="C9" s="174"/>
      <c r="D9" s="174"/>
      <c r="E9" s="174"/>
      <c r="F9" s="126" t="s">
        <v>118</v>
      </c>
      <c r="G9" s="126" t="s">
        <v>100</v>
      </c>
      <c r="H9" s="126" t="s">
        <v>118</v>
      </c>
      <c r="I9" s="126" t="s">
        <v>100</v>
      </c>
      <c r="J9" s="219"/>
      <c r="K9" s="174"/>
      <c r="L9" s="32"/>
    </row>
    <row r="10" spans="1:12" ht="19.5" customHeight="1">
      <c r="A10" s="110"/>
      <c r="B10" s="220" t="s">
        <v>42</v>
      </c>
      <c r="C10" s="221"/>
      <c r="D10" s="221"/>
      <c r="E10" s="221"/>
      <c r="F10" s="221"/>
      <c r="G10" s="221"/>
      <c r="H10" s="221"/>
      <c r="I10" s="221"/>
      <c r="J10" s="221"/>
      <c r="K10" s="222"/>
      <c r="L10" s="81"/>
    </row>
    <row r="11" spans="1:12" ht="25.5" customHeight="1">
      <c r="A11" s="110">
        <v>1</v>
      </c>
      <c r="B11" s="20">
        <v>801</v>
      </c>
      <c r="C11" s="20">
        <v>80101</v>
      </c>
      <c r="D11" s="20">
        <v>2540</v>
      </c>
      <c r="E11" s="6" t="s">
        <v>101</v>
      </c>
      <c r="F11" s="62">
        <v>519728</v>
      </c>
      <c r="G11" s="62">
        <v>528857</v>
      </c>
      <c r="H11" s="10"/>
      <c r="I11" s="10"/>
      <c r="J11" s="10"/>
      <c r="K11" s="10" t="s">
        <v>11</v>
      </c>
      <c r="L11" s="32"/>
    </row>
    <row r="12" spans="1:11" ht="40.5" customHeight="1">
      <c r="A12" s="110">
        <v>2</v>
      </c>
      <c r="B12" s="76"/>
      <c r="C12" s="76"/>
      <c r="D12" s="76">
        <v>2540</v>
      </c>
      <c r="E12" s="113" t="s">
        <v>109</v>
      </c>
      <c r="F12" s="78">
        <v>479047</v>
      </c>
      <c r="G12" s="78">
        <v>0</v>
      </c>
      <c r="H12" s="77"/>
      <c r="I12" s="77"/>
      <c r="J12" s="77"/>
      <c r="K12" s="10" t="s">
        <v>62</v>
      </c>
    </row>
    <row r="13" spans="1:11" ht="25.5" customHeight="1">
      <c r="A13" s="110">
        <v>3</v>
      </c>
      <c r="B13" s="76"/>
      <c r="C13" s="76"/>
      <c r="D13" s="76">
        <v>2540</v>
      </c>
      <c r="E13" s="12" t="s">
        <v>102</v>
      </c>
      <c r="F13" s="78">
        <v>783821</v>
      </c>
      <c r="G13" s="78">
        <v>797184</v>
      </c>
      <c r="H13" s="77"/>
      <c r="I13" s="77"/>
      <c r="J13" s="77"/>
      <c r="K13" s="10" t="s">
        <v>63</v>
      </c>
    </row>
    <row r="14" spans="1:11" ht="12.75" customHeight="1">
      <c r="A14" s="175"/>
      <c r="B14" s="227">
        <v>801</v>
      </c>
      <c r="C14" s="227">
        <v>80101</v>
      </c>
      <c r="D14" s="227">
        <v>2540</v>
      </c>
      <c r="E14" s="229" t="s">
        <v>12</v>
      </c>
      <c r="F14" s="204">
        <f>SUM(F11:F13)</f>
        <v>1782596</v>
      </c>
      <c r="G14" s="204">
        <f>SUM(G11:G13)</f>
        <v>1326041</v>
      </c>
      <c r="H14" s="192"/>
      <c r="I14" s="122"/>
      <c r="J14" s="192"/>
      <c r="K14" s="123" t="s">
        <v>49</v>
      </c>
    </row>
    <row r="15" spans="1:11" ht="22.5">
      <c r="A15" s="176"/>
      <c r="B15" s="228"/>
      <c r="C15" s="228"/>
      <c r="D15" s="228"/>
      <c r="E15" s="230"/>
      <c r="F15" s="193"/>
      <c r="G15" s="193"/>
      <c r="H15" s="193"/>
      <c r="I15" s="124"/>
      <c r="J15" s="193"/>
      <c r="K15" s="125" t="s">
        <v>50</v>
      </c>
    </row>
    <row r="16" spans="1:11" ht="28.5" customHeight="1">
      <c r="A16" s="110">
        <v>4</v>
      </c>
      <c r="B16" s="20">
        <v>801</v>
      </c>
      <c r="C16" s="20">
        <v>80103</v>
      </c>
      <c r="D16" s="20">
        <v>2540</v>
      </c>
      <c r="E16" s="12" t="s">
        <v>103</v>
      </c>
      <c r="F16" s="11">
        <v>248832</v>
      </c>
      <c r="G16" s="11">
        <v>248832</v>
      </c>
      <c r="H16" s="10"/>
      <c r="I16" s="10"/>
      <c r="J16" s="10"/>
      <c r="K16" s="10" t="s">
        <v>18</v>
      </c>
    </row>
    <row r="17" spans="1:11" ht="12.75">
      <c r="A17" s="127"/>
      <c r="B17" s="117">
        <v>801</v>
      </c>
      <c r="C17" s="118">
        <v>80103</v>
      </c>
      <c r="D17" s="118">
        <v>2540</v>
      </c>
      <c r="E17" s="119" t="s">
        <v>13</v>
      </c>
      <c r="F17" s="120">
        <f>F16</f>
        <v>248832</v>
      </c>
      <c r="G17" s="120">
        <f>G16</f>
        <v>248832</v>
      </c>
      <c r="H17" s="121"/>
      <c r="I17" s="121"/>
      <c r="J17" s="121"/>
      <c r="K17" s="121" t="s">
        <v>18</v>
      </c>
    </row>
    <row r="18" spans="1:11" ht="24">
      <c r="A18" s="110">
        <v>5</v>
      </c>
      <c r="B18" s="20">
        <v>801</v>
      </c>
      <c r="C18" s="20">
        <v>80104</v>
      </c>
      <c r="D18" s="20">
        <v>2310</v>
      </c>
      <c r="E18" s="6" t="s">
        <v>51</v>
      </c>
      <c r="F18" s="11"/>
      <c r="G18" s="11"/>
      <c r="H18" s="11">
        <v>1400000</v>
      </c>
      <c r="I18" s="11">
        <f>H18</f>
        <v>1400000</v>
      </c>
      <c r="J18" s="11"/>
      <c r="K18" s="10" t="s">
        <v>52</v>
      </c>
    </row>
    <row r="19" spans="1:11" ht="36">
      <c r="A19" s="110">
        <v>6</v>
      </c>
      <c r="B19" s="20">
        <v>801</v>
      </c>
      <c r="C19" s="20">
        <v>80104</v>
      </c>
      <c r="D19" s="20">
        <v>2540</v>
      </c>
      <c r="E19" s="6" t="s">
        <v>104</v>
      </c>
      <c r="F19" s="11">
        <v>469060</v>
      </c>
      <c r="G19" s="11">
        <v>579060</v>
      </c>
      <c r="H19" s="10"/>
      <c r="I19" s="10"/>
      <c r="J19" s="10"/>
      <c r="K19" s="10" t="s">
        <v>20</v>
      </c>
    </row>
    <row r="20" spans="1:11" ht="27.75" customHeight="1">
      <c r="A20" s="110">
        <v>7</v>
      </c>
      <c r="B20" s="20"/>
      <c r="C20" s="20"/>
      <c r="D20" s="20">
        <v>2540</v>
      </c>
      <c r="E20" s="6" t="s">
        <v>105</v>
      </c>
      <c r="F20" s="11">
        <v>600684</v>
      </c>
      <c r="G20" s="11">
        <v>768239</v>
      </c>
      <c r="H20" s="10"/>
      <c r="I20" s="10"/>
      <c r="J20" s="10"/>
      <c r="K20" s="10" t="s">
        <v>64</v>
      </c>
    </row>
    <row r="21" spans="1:11" ht="24">
      <c r="A21" s="110">
        <v>8</v>
      </c>
      <c r="B21" s="20"/>
      <c r="C21" s="20"/>
      <c r="D21" s="20">
        <v>2540</v>
      </c>
      <c r="E21" s="6" t="s">
        <v>19</v>
      </c>
      <c r="F21" s="11">
        <v>349644</v>
      </c>
      <c r="G21" s="11">
        <v>424644</v>
      </c>
      <c r="H21" s="10"/>
      <c r="I21" s="10"/>
      <c r="J21" s="10"/>
      <c r="K21" s="10" t="s">
        <v>65</v>
      </c>
    </row>
    <row r="22" spans="1:11" ht="24">
      <c r="A22" s="110">
        <v>9</v>
      </c>
      <c r="B22" s="20"/>
      <c r="C22" s="20"/>
      <c r="D22" s="20">
        <v>2540</v>
      </c>
      <c r="E22" s="6" t="s">
        <v>21</v>
      </c>
      <c r="F22" s="11">
        <v>1471957</v>
      </c>
      <c r="G22" s="11">
        <v>1699457</v>
      </c>
      <c r="H22" s="10"/>
      <c r="I22" s="10"/>
      <c r="J22" s="10"/>
      <c r="K22" s="10" t="s">
        <v>23</v>
      </c>
    </row>
    <row r="23" spans="1:11" ht="33" customHeight="1">
      <c r="A23" s="110">
        <v>10</v>
      </c>
      <c r="B23" s="20"/>
      <c r="C23" s="20"/>
      <c r="D23" s="20">
        <v>2540</v>
      </c>
      <c r="E23" s="6" t="s">
        <v>22</v>
      </c>
      <c r="F23" s="11">
        <v>516229</v>
      </c>
      <c r="G23" s="11">
        <v>616229</v>
      </c>
      <c r="H23" s="10"/>
      <c r="I23" s="10"/>
      <c r="J23" s="10"/>
      <c r="K23" s="10" t="s">
        <v>68</v>
      </c>
    </row>
    <row r="24" spans="1:11" ht="27" customHeight="1">
      <c r="A24" s="110">
        <v>11</v>
      </c>
      <c r="B24" s="76"/>
      <c r="C24" s="76"/>
      <c r="D24" s="76">
        <v>2540</v>
      </c>
      <c r="E24" s="12" t="s">
        <v>24</v>
      </c>
      <c r="F24" s="79">
        <v>770912</v>
      </c>
      <c r="G24" s="11">
        <v>920912</v>
      </c>
      <c r="H24" s="77"/>
      <c r="I24" s="77"/>
      <c r="J24" s="77"/>
      <c r="K24" s="16" t="s">
        <v>66</v>
      </c>
    </row>
    <row r="25" spans="1:11" ht="24" customHeight="1">
      <c r="A25" s="110">
        <v>12</v>
      </c>
      <c r="B25" s="76"/>
      <c r="C25" s="76"/>
      <c r="D25" s="76">
        <v>2540</v>
      </c>
      <c r="E25" s="12" t="s">
        <v>25</v>
      </c>
      <c r="F25" s="79">
        <v>467664</v>
      </c>
      <c r="G25" s="11">
        <f aca="true" t="shared" si="0" ref="G25:G33">F25</f>
        <v>467664</v>
      </c>
      <c r="H25" s="77"/>
      <c r="I25" s="77"/>
      <c r="J25" s="77"/>
      <c r="K25" s="16" t="s">
        <v>67</v>
      </c>
    </row>
    <row r="26" spans="1:11" ht="25.5" customHeight="1">
      <c r="A26" s="177">
        <v>13</v>
      </c>
      <c r="B26" s="181"/>
      <c r="C26" s="181"/>
      <c r="D26" s="181">
        <v>2540</v>
      </c>
      <c r="E26" s="214" t="s">
        <v>26</v>
      </c>
      <c r="F26" s="210">
        <v>390675</v>
      </c>
      <c r="G26" s="210">
        <v>463175</v>
      </c>
      <c r="H26" s="208"/>
      <c r="I26" s="77"/>
      <c r="J26" s="208"/>
      <c r="K26" s="105" t="s">
        <v>69</v>
      </c>
    </row>
    <row r="27" spans="1:11" ht="24.75" customHeight="1">
      <c r="A27" s="178"/>
      <c r="B27" s="182"/>
      <c r="C27" s="182"/>
      <c r="D27" s="182"/>
      <c r="E27" s="215"/>
      <c r="F27" s="211"/>
      <c r="G27" s="195"/>
      <c r="H27" s="209"/>
      <c r="I27" s="103"/>
      <c r="J27" s="209"/>
      <c r="K27" s="106" t="s">
        <v>106</v>
      </c>
    </row>
    <row r="28" spans="1:11" ht="24">
      <c r="A28" s="110">
        <v>14</v>
      </c>
      <c r="B28" s="20"/>
      <c r="C28" s="20"/>
      <c r="D28" s="20">
        <v>2540</v>
      </c>
      <c r="E28" s="6" t="s">
        <v>27</v>
      </c>
      <c r="F28" s="11">
        <v>401813</v>
      </c>
      <c r="G28" s="11">
        <f t="shared" si="0"/>
        <v>401813</v>
      </c>
      <c r="H28" s="10"/>
      <c r="I28" s="10"/>
      <c r="J28" s="10"/>
      <c r="K28" s="10" t="s">
        <v>28</v>
      </c>
    </row>
    <row r="29" spans="1:11" ht="24">
      <c r="A29" s="110">
        <v>15</v>
      </c>
      <c r="B29" s="20"/>
      <c r="C29" s="20"/>
      <c r="D29" s="20">
        <v>2540</v>
      </c>
      <c r="E29" s="14" t="s">
        <v>29</v>
      </c>
      <c r="F29" s="11">
        <v>373248</v>
      </c>
      <c r="G29" s="11">
        <f t="shared" si="0"/>
        <v>373248</v>
      </c>
      <c r="H29" s="10"/>
      <c r="I29" s="10"/>
      <c r="J29" s="10"/>
      <c r="K29" s="10" t="s">
        <v>33</v>
      </c>
    </row>
    <row r="30" spans="1:11" ht="24">
      <c r="A30" s="110">
        <v>16</v>
      </c>
      <c r="B30" s="20"/>
      <c r="C30" s="20"/>
      <c r="D30" s="20">
        <v>2540</v>
      </c>
      <c r="E30" s="6" t="s">
        <v>31</v>
      </c>
      <c r="F30" s="11">
        <v>175299</v>
      </c>
      <c r="G30" s="11">
        <f t="shared" si="0"/>
        <v>175299</v>
      </c>
      <c r="H30" s="10"/>
      <c r="I30" s="10"/>
      <c r="J30" s="10"/>
      <c r="K30" s="10" t="s">
        <v>32</v>
      </c>
    </row>
    <row r="31" spans="1:11" ht="15.75" customHeight="1">
      <c r="A31" s="177">
        <v>17</v>
      </c>
      <c r="B31" s="181"/>
      <c r="C31" s="181"/>
      <c r="D31" s="181">
        <v>2540</v>
      </c>
      <c r="E31" s="183" t="s">
        <v>14</v>
      </c>
      <c r="F31" s="210">
        <v>446192</v>
      </c>
      <c r="G31" s="210">
        <f t="shared" si="0"/>
        <v>446192</v>
      </c>
      <c r="H31" s="208"/>
      <c r="I31" s="77"/>
      <c r="J31" s="208"/>
      <c r="K31" s="17" t="s">
        <v>70</v>
      </c>
    </row>
    <row r="32" spans="1:11" ht="15" customHeight="1">
      <c r="A32" s="178"/>
      <c r="B32" s="182"/>
      <c r="C32" s="182"/>
      <c r="D32" s="182"/>
      <c r="E32" s="184"/>
      <c r="F32" s="211"/>
      <c r="G32" s="195"/>
      <c r="H32" s="209"/>
      <c r="I32" s="103"/>
      <c r="J32" s="209"/>
      <c r="K32" s="18" t="s">
        <v>71</v>
      </c>
    </row>
    <row r="33" spans="1:11" ht="18" customHeight="1">
      <c r="A33" s="177">
        <v>18</v>
      </c>
      <c r="B33" s="181"/>
      <c r="C33" s="181"/>
      <c r="D33" s="181">
        <v>2540</v>
      </c>
      <c r="E33" s="183" t="s">
        <v>72</v>
      </c>
      <c r="F33" s="210">
        <v>165888</v>
      </c>
      <c r="G33" s="210">
        <f t="shared" si="0"/>
        <v>165888</v>
      </c>
      <c r="H33" s="208"/>
      <c r="I33" s="77"/>
      <c r="J33" s="208"/>
      <c r="K33" s="17" t="s">
        <v>73</v>
      </c>
    </row>
    <row r="34" spans="1:11" ht="15.75" customHeight="1">
      <c r="A34" s="178"/>
      <c r="B34" s="182"/>
      <c r="C34" s="182"/>
      <c r="D34" s="182"/>
      <c r="E34" s="184"/>
      <c r="F34" s="211"/>
      <c r="G34" s="195"/>
      <c r="H34" s="209"/>
      <c r="I34" s="103"/>
      <c r="J34" s="209"/>
      <c r="K34" s="18" t="s">
        <v>74</v>
      </c>
    </row>
    <row r="35" spans="1:11" ht="34.5" customHeight="1">
      <c r="A35" s="110">
        <v>19</v>
      </c>
      <c r="B35" s="20"/>
      <c r="C35" s="20"/>
      <c r="D35" s="20">
        <v>2540</v>
      </c>
      <c r="E35" s="6" t="s">
        <v>79</v>
      </c>
      <c r="F35" s="11">
        <v>259530</v>
      </c>
      <c r="G35" s="11">
        <v>139530</v>
      </c>
      <c r="H35" s="10"/>
      <c r="I35" s="10"/>
      <c r="J35" s="10"/>
      <c r="K35" s="10" t="s">
        <v>30</v>
      </c>
    </row>
    <row r="36" spans="1:11" ht="28.5" customHeight="1">
      <c r="A36" s="110">
        <v>20</v>
      </c>
      <c r="B36" s="20"/>
      <c r="C36" s="20"/>
      <c r="D36" s="20">
        <v>2540</v>
      </c>
      <c r="E36" s="14" t="s">
        <v>80</v>
      </c>
      <c r="F36" s="11">
        <v>382014</v>
      </c>
      <c r="G36" s="11">
        <v>252014</v>
      </c>
      <c r="H36" s="10"/>
      <c r="I36" s="10"/>
      <c r="J36" s="10"/>
      <c r="K36" s="10" t="s">
        <v>75</v>
      </c>
    </row>
    <row r="37" spans="1:11" ht="46.5" customHeight="1">
      <c r="A37" s="110">
        <v>21</v>
      </c>
      <c r="B37" s="20"/>
      <c r="C37" s="20"/>
      <c r="D37" s="20">
        <v>2540</v>
      </c>
      <c r="E37" s="6" t="s">
        <v>81</v>
      </c>
      <c r="F37" s="11">
        <v>566980</v>
      </c>
      <c r="G37" s="11">
        <v>400980</v>
      </c>
      <c r="H37" s="10"/>
      <c r="I37" s="10"/>
      <c r="J37" s="10"/>
      <c r="K37" s="10" t="s">
        <v>76</v>
      </c>
    </row>
    <row r="38" spans="1:11" ht="22.5">
      <c r="A38" s="175"/>
      <c r="B38" s="212">
        <v>801</v>
      </c>
      <c r="C38" s="212">
        <v>80104</v>
      </c>
      <c r="D38" s="212"/>
      <c r="E38" s="192" t="s">
        <v>110</v>
      </c>
      <c r="F38" s="204">
        <f>SUM(F18:F37)</f>
        <v>7807789</v>
      </c>
      <c r="G38" s="204">
        <f>SUM(G18:G37)</f>
        <v>8294344</v>
      </c>
      <c r="H38" s="204">
        <f>SUM(H18:H31)</f>
        <v>1400000</v>
      </c>
      <c r="I38" s="204">
        <f>H38</f>
        <v>1400000</v>
      </c>
      <c r="J38" s="204"/>
      <c r="K38" s="115" t="s">
        <v>78</v>
      </c>
    </row>
    <row r="39" spans="1:11" ht="22.5">
      <c r="A39" s="176"/>
      <c r="B39" s="213"/>
      <c r="C39" s="213"/>
      <c r="D39" s="213"/>
      <c r="E39" s="193"/>
      <c r="F39" s="205"/>
      <c r="G39" s="205"/>
      <c r="H39" s="205"/>
      <c r="I39" s="239"/>
      <c r="J39" s="193"/>
      <c r="K39" s="116" t="s">
        <v>77</v>
      </c>
    </row>
    <row r="40" spans="2:11" ht="12.75">
      <c r="B40" s="82"/>
      <c r="C40" s="82"/>
      <c r="D40" s="82"/>
      <c r="E40" s="83"/>
      <c r="F40" s="84"/>
      <c r="G40" s="84"/>
      <c r="H40" s="84"/>
      <c r="I40" s="84"/>
      <c r="J40" s="83"/>
      <c r="K40" s="85"/>
    </row>
    <row r="41" spans="2:11" ht="12.75">
      <c r="B41" s="86"/>
      <c r="C41" s="86"/>
      <c r="D41" s="86"/>
      <c r="E41" s="87"/>
      <c r="F41" s="88"/>
      <c r="G41" s="88"/>
      <c r="H41" s="88"/>
      <c r="I41" s="88"/>
      <c r="J41" s="87"/>
      <c r="K41" s="89"/>
    </row>
    <row r="42" spans="2:11" ht="20.25" customHeight="1">
      <c r="B42" s="86"/>
      <c r="C42" s="86"/>
      <c r="D42" s="86"/>
      <c r="E42" s="87"/>
      <c r="F42" s="88"/>
      <c r="G42" s="88"/>
      <c r="H42" s="88"/>
      <c r="I42" s="88"/>
      <c r="J42" s="87"/>
      <c r="K42" s="89"/>
    </row>
    <row r="43" spans="2:11" ht="12.75">
      <c r="B43" s="86"/>
      <c r="C43" s="86"/>
      <c r="D43" s="86"/>
      <c r="E43" s="87"/>
      <c r="F43" s="88"/>
      <c r="G43" s="88"/>
      <c r="H43" s="88"/>
      <c r="I43" s="88"/>
      <c r="J43" s="87"/>
      <c r="K43" s="89"/>
    </row>
    <row r="44" spans="2:11" ht="7.5" customHeight="1">
      <c r="B44" s="86"/>
      <c r="C44" s="86"/>
      <c r="D44" s="86"/>
      <c r="E44" s="87"/>
      <c r="F44" s="88"/>
      <c r="G44" s="88"/>
      <c r="H44" s="88"/>
      <c r="I44" s="88"/>
      <c r="J44" s="87"/>
      <c r="K44" s="89"/>
    </row>
    <row r="45" spans="1:11" ht="12.75">
      <c r="A45" s="179" t="s">
        <v>108</v>
      </c>
      <c r="B45" s="207" t="s">
        <v>1</v>
      </c>
      <c r="C45" s="207" t="s">
        <v>2</v>
      </c>
      <c r="D45" s="207" t="s">
        <v>0</v>
      </c>
      <c r="E45" s="217" t="s">
        <v>10</v>
      </c>
      <c r="F45" s="207" t="s">
        <v>9</v>
      </c>
      <c r="G45" s="207"/>
      <c r="H45" s="207"/>
      <c r="I45" s="207"/>
      <c r="J45" s="207"/>
      <c r="K45" s="207" t="s">
        <v>7</v>
      </c>
    </row>
    <row r="46" spans="1:11" ht="24" customHeight="1">
      <c r="A46" s="179"/>
      <c r="B46" s="207"/>
      <c r="C46" s="207"/>
      <c r="D46" s="207"/>
      <c r="E46" s="217"/>
      <c r="F46" s="216" t="s">
        <v>6</v>
      </c>
      <c r="G46" s="174"/>
      <c r="H46" s="207" t="s">
        <v>59</v>
      </c>
      <c r="I46" s="207"/>
      <c r="J46" s="218" t="s">
        <v>8</v>
      </c>
      <c r="K46" s="207"/>
    </row>
    <row r="47" spans="1:11" ht="22.5">
      <c r="A47" s="179"/>
      <c r="B47" s="174"/>
      <c r="C47" s="174"/>
      <c r="D47" s="174"/>
      <c r="E47" s="174"/>
      <c r="F47" s="126" t="s">
        <v>120</v>
      </c>
      <c r="G47" s="126" t="s">
        <v>100</v>
      </c>
      <c r="H47" s="126" t="s">
        <v>118</v>
      </c>
      <c r="I47" s="126" t="s">
        <v>100</v>
      </c>
      <c r="J47" s="219"/>
      <c r="K47" s="174"/>
    </row>
    <row r="48" spans="1:11" ht="24">
      <c r="A48" s="110">
        <v>22</v>
      </c>
      <c r="B48" s="165">
        <v>801</v>
      </c>
      <c r="C48" s="20">
        <v>80104</v>
      </c>
      <c r="D48" s="20">
        <v>2540</v>
      </c>
      <c r="E48" s="13" t="s">
        <v>15</v>
      </c>
      <c r="F48" s="19">
        <v>36765</v>
      </c>
      <c r="G48" s="19">
        <v>36765</v>
      </c>
      <c r="H48" s="10"/>
      <c r="I48" s="10"/>
      <c r="J48" s="10"/>
      <c r="K48" s="10" t="s">
        <v>82</v>
      </c>
    </row>
    <row r="49" spans="1:11" ht="16.5" customHeight="1">
      <c r="A49" s="177">
        <v>23</v>
      </c>
      <c r="B49" s="177"/>
      <c r="C49" s="177"/>
      <c r="D49" s="181">
        <v>2540</v>
      </c>
      <c r="E49" s="183" t="s">
        <v>107</v>
      </c>
      <c r="F49" s="200">
        <v>56452</v>
      </c>
      <c r="G49" s="200">
        <v>56452</v>
      </c>
      <c r="H49" s="194"/>
      <c r="I49" s="9"/>
      <c r="J49" s="194"/>
      <c r="K49" s="17" t="s">
        <v>83</v>
      </c>
    </row>
    <row r="50" spans="1:11" ht="15.75" customHeight="1">
      <c r="A50" s="178"/>
      <c r="B50" s="178"/>
      <c r="C50" s="178"/>
      <c r="D50" s="182"/>
      <c r="E50" s="184"/>
      <c r="F50" s="201"/>
      <c r="G50" s="195"/>
      <c r="H50" s="195"/>
      <c r="I50" s="104"/>
      <c r="J50" s="195"/>
      <c r="K50" s="18" t="s">
        <v>84</v>
      </c>
    </row>
    <row r="51" spans="1:11" ht="37.5" customHeight="1">
      <c r="A51" s="110">
        <v>24</v>
      </c>
      <c r="B51" s="80"/>
      <c r="C51" s="80"/>
      <c r="D51" s="20">
        <v>2540</v>
      </c>
      <c r="E51" s="13" t="s">
        <v>85</v>
      </c>
      <c r="F51" s="19">
        <v>51942</v>
      </c>
      <c r="G51" s="19">
        <v>51942</v>
      </c>
      <c r="H51" s="10"/>
      <c r="I51" s="10"/>
      <c r="J51" s="10"/>
      <c r="K51" s="10" t="s">
        <v>86</v>
      </c>
    </row>
    <row r="52" spans="1:11" ht="28.5" customHeight="1">
      <c r="A52" s="110">
        <v>25</v>
      </c>
      <c r="B52" s="80"/>
      <c r="C52" s="80"/>
      <c r="D52" s="20">
        <v>2540</v>
      </c>
      <c r="E52" s="13" t="s">
        <v>87</v>
      </c>
      <c r="F52" s="19">
        <v>72942</v>
      </c>
      <c r="G52" s="19">
        <v>42942</v>
      </c>
      <c r="H52" s="10"/>
      <c r="I52" s="10"/>
      <c r="J52" s="10"/>
      <c r="K52" s="10" t="s">
        <v>86</v>
      </c>
    </row>
    <row r="53" spans="1:11" ht="15.75" customHeight="1">
      <c r="A53" s="179"/>
      <c r="B53" s="196">
        <v>801</v>
      </c>
      <c r="C53" s="196">
        <v>80104</v>
      </c>
      <c r="D53" s="196">
        <v>2540</v>
      </c>
      <c r="E53" s="198" t="s">
        <v>16</v>
      </c>
      <c r="F53" s="204">
        <f>SUM(F48:F52)</f>
        <v>218101</v>
      </c>
      <c r="G53" s="204">
        <f>SUM(G48:G52)</f>
        <v>188101</v>
      </c>
      <c r="H53" s="202"/>
      <c r="I53" s="128"/>
      <c r="J53" s="202"/>
      <c r="K53" s="115" t="s">
        <v>88</v>
      </c>
    </row>
    <row r="54" spans="1:11" ht="15.75" customHeight="1">
      <c r="A54" s="179"/>
      <c r="B54" s="197"/>
      <c r="C54" s="197"/>
      <c r="D54" s="197"/>
      <c r="E54" s="199"/>
      <c r="F54" s="205"/>
      <c r="G54" s="205"/>
      <c r="H54" s="203"/>
      <c r="I54" s="129"/>
      <c r="J54" s="203"/>
      <c r="K54" s="116" t="s">
        <v>89</v>
      </c>
    </row>
    <row r="55" spans="1:11" ht="26.25" customHeight="1">
      <c r="A55" s="180"/>
      <c r="B55" s="185">
        <v>801</v>
      </c>
      <c r="C55" s="185">
        <v>80104</v>
      </c>
      <c r="D55" s="185"/>
      <c r="E55" s="234" t="s">
        <v>111</v>
      </c>
      <c r="F55" s="187">
        <f>SUM(F38,F53)</f>
        <v>8025890</v>
      </c>
      <c r="G55" s="187">
        <f>SUM(G38,G53)</f>
        <v>8482445</v>
      </c>
      <c r="H55" s="187">
        <f>SUM(H38,H54)</f>
        <v>1400000</v>
      </c>
      <c r="I55" s="187">
        <f>SUM(I38,I54)</f>
        <v>1400000</v>
      </c>
      <c r="J55" s="232">
        <f>J38</f>
        <v>0</v>
      </c>
      <c r="K55" s="130" t="s">
        <v>90</v>
      </c>
    </row>
    <row r="56" spans="1:11" ht="27" customHeight="1">
      <c r="A56" s="180"/>
      <c r="B56" s="186"/>
      <c r="C56" s="186"/>
      <c r="D56" s="186"/>
      <c r="E56" s="235"/>
      <c r="F56" s="188"/>
      <c r="G56" s="188"/>
      <c r="H56" s="188"/>
      <c r="I56" s="188"/>
      <c r="J56" s="233"/>
      <c r="K56" s="131" t="s">
        <v>91</v>
      </c>
    </row>
    <row r="57" spans="1:11" ht="20.25" customHeight="1">
      <c r="A57" s="114"/>
      <c r="B57" s="133">
        <v>801</v>
      </c>
      <c r="C57" s="133"/>
      <c r="D57" s="133"/>
      <c r="E57" s="134" t="s">
        <v>34</v>
      </c>
      <c r="F57" s="135">
        <f>F55+F17+F14</f>
        <v>10057318</v>
      </c>
      <c r="G57" s="135">
        <f>G55+G17+G14</f>
        <v>10057318</v>
      </c>
      <c r="H57" s="135">
        <f>H55+H17+H14</f>
        <v>1400000</v>
      </c>
      <c r="I57" s="135">
        <f>I55+I17+I14</f>
        <v>1400000</v>
      </c>
      <c r="J57" s="134"/>
      <c r="K57" s="134"/>
    </row>
    <row r="58" spans="1:11" ht="15.75" customHeight="1">
      <c r="A58" s="110">
        <v>26</v>
      </c>
      <c r="B58" s="7">
        <v>921</v>
      </c>
      <c r="C58" s="7">
        <v>92109</v>
      </c>
      <c r="D58" s="7">
        <v>2480</v>
      </c>
      <c r="E58" s="21" t="s">
        <v>4</v>
      </c>
      <c r="F58" s="11">
        <v>1245840</v>
      </c>
      <c r="G58" s="11">
        <f>F58</f>
        <v>1245840</v>
      </c>
      <c r="H58" s="5"/>
      <c r="I58" s="5"/>
      <c r="J58" s="5"/>
      <c r="K58" s="5" t="s">
        <v>35</v>
      </c>
    </row>
    <row r="59" spans="1:11" ht="18" customHeight="1">
      <c r="A59" s="110">
        <v>27</v>
      </c>
      <c r="B59" s="7"/>
      <c r="C59" s="7"/>
      <c r="D59" s="7">
        <v>2480</v>
      </c>
      <c r="E59" s="22" t="s">
        <v>4</v>
      </c>
      <c r="F59" s="11">
        <v>283348</v>
      </c>
      <c r="G59" s="11">
        <f>F59</f>
        <v>283348</v>
      </c>
      <c r="H59" s="5"/>
      <c r="I59" s="5"/>
      <c r="J59" s="5"/>
      <c r="K59" s="5" t="s">
        <v>36</v>
      </c>
    </row>
    <row r="60" spans="1:11" ht="12.75">
      <c r="A60" s="110">
        <v>28</v>
      </c>
      <c r="B60" s="3">
        <v>921</v>
      </c>
      <c r="C60" s="3">
        <v>92116</v>
      </c>
      <c r="D60" s="3">
        <v>2480</v>
      </c>
      <c r="E60" s="2" t="s">
        <v>5</v>
      </c>
      <c r="F60" s="11">
        <v>717000</v>
      </c>
      <c r="G60" s="11">
        <f>F60</f>
        <v>717000</v>
      </c>
      <c r="H60" s="5"/>
      <c r="I60" s="5"/>
      <c r="J60" s="5"/>
      <c r="K60" s="5" t="s">
        <v>35</v>
      </c>
    </row>
    <row r="61" spans="1:11" ht="12.75">
      <c r="A61" s="136"/>
      <c r="B61" s="137">
        <v>921</v>
      </c>
      <c r="C61" s="23"/>
      <c r="D61" s="23"/>
      <c r="E61" s="24" t="s">
        <v>3</v>
      </c>
      <c r="F61" s="107">
        <f>SUM(F58:F60)</f>
        <v>2246188</v>
      </c>
      <c r="G61" s="108">
        <f>F61</f>
        <v>2246188</v>
      </c>
      <c r="H61" s="109"/>
      <c r="I61" s="24"/>
      <c r="J61" s="24"/>
      <c r="K61" s="24"/>
    </row>
    <row r="62" spans="1:11" ht="20.25" customHeight="1">
      <c r="A62" s="136"/>
      <c r="B62" s="137"/>
      <c r="C62" s="23"/>
      <c r="D62" s="23"/>
      <c r="E62" s="24" t="s">
        <v>54</v>
      </c>
      <c r="F62" s="107">
        <f>F57+F61</f>
        <v>12303506</v>
      </c>
      <c r="G62" s="108">
        <f>F62</f>
        <v>12303506</v>
      </c>
      <c r="H62" s="107"/>
      <c r="I62" s="25"/>
      <c r="J62" s="24"/>
      <c r="K62" s="24"/>
    </row>
    <row r="63" spans="2:11" ht="20.25" customHeight="1">
      <c r="B63" s="95"/>
      <c r="C63" s="95"/>
      <c r="D63" s="95"/>
      <c r="E63" s="96"/>
      <c r="F63" s="84"/>
      <c r="G63" s="84"/>
      <c r="H63" s="84"/>
      <c r="I63" s="84"/>
      <c r="J63" s="96"/>
      <c r="K63" s="96"/>
    </row>
    <row r="64" spans="2:11" ht="20.25" customHeight="1">
      <c r="B64" s="97"/>
      <c r="C64" s="97"/>
      <c r="D64" s="97"/>
      <c r="E64" s="98"/>
      <c r="F64" s="88"/>
      <c r="G64" s="88"/>
      <c r="H64" s="88"/>
      <c r="I64" s="88"/>
      <c r="J64" s="98"/>
      <c r="K64" s="98"/>
    </row>
    <row r="65" spans="2:11" ht="41.25" customHeight="1">
      <c r="B65" s="97"/>
      <c r="C65" s="97"/>
      <c r="D65" s="97"/>
      <c r="E65" s="98"/>
      <c r="F65" s="88"/>
      <c r="G65" s="88"/>
      <c r="H65" s="88"/>
      <c r="I65" s="88"/>
      <c r="J65" s="98"/>
      <c r="K65" s="98"/>
    </row>
    <row r="66" spans="2:11" ht="32.25" customHeight="1">
      <c r="B66" s="97"/>
      <c r="C66" s="97"/>
      <c r="D66" s="97"/>
      <c r="E66" s="98"/>
      <c r="F66" s="88"/>
      <c r="G66" s="88"/>
      <c r="H66" s="88"/>
      <c r="I66" s="88"/>
      <c r="J66" s="98"/>
      <c r="K66" s="98"/>
    </row>
    <row r="67" spans="2:11" ht="11.25" customHeight="1">
      <c r="B67" s="97"/>
      <c r="C67" s="97"/>
      <c r="D67" s="97"/>
      <c r="E67" s="98"/>
      <c r="F67" s="88"/>
      <c r="G67" s="88"/>
      <c r="H67" s="88"/>
      <c r="I67" s="88"/>
      <c r="J67" s="98"/>
      <c r="K67" s="98"/>
    </row>
    <row r="68" spans="1:11" ht="14.25" customHeight="1">
      <c r="A68" s="167" t="s">
        <v>108</v>
      </c>
      <c r="B68" s="223" t="s">
        <v>1</v>
      </c>
      <c r="C68" s="223" t="s">
        <v>2</v>
      </c>
      <c r="D68" s="223" t="s">
        <v>0</v>
      </c>
      <c r="E68" s="240" t="s">
        <v>10</v>
      </c>
      <c r="F68" s="223" t="s">
        <v>9</v>
      </c>
      <c r="G68" s="223"/>
      <c r="H68" s="223"/>
      <c r="I68" s="223"/>
      <c r="J68" s="223"/>
      <c r="K68" s="223" t="s">
        <v>7</v>
      </c>
    </row>
    <row r="69" spans="1:11" ht="12.75" customHeight="1">
      <c r="A69" s="168"/>
      <c r="B69" s="223"/>
      <c r="C69" s="223"/>
      <c r="D69" s="223"/>
      <c r="E69" s="240"/>
      <c r="F69" s="236" t="s">
        <v>6</v>
      </c>
      <c r="G69" s="231"/>
      <c r="H69" s="223" t="s">
        <v>59</v>
      </c>
      <c r="I69" s="223"/>
      <c r="J69" s="237" t="s">
        <v>8</v>
      </c>
      <c r="K69" s="223"/>
    </row>
    <row r="70" spans="1:11" ht="26.25" customHeight="1">
      <c r="A70" s="169"/>
      <c r="B70" s="231"/>
      <c r="C70" s="231"/>
      <c r="D70" s="231"/>
      <c r="E70" s="231"/>
      <c r="F70" s="139" t="s">
        <v>119</v>
      </c>
      <c r="G70" s="139" t="s">
        <v>100</v>
      </c>
      <c r="H70" s="139" t="s">
        <v>118</v>
      </c>
      <c r="I70" s="139" t="s">
        <v>100</v>
      </c>
      <c r="J70" s="238"/>
      <c r="K70" s="231"/>
    </row>
    <row r="71" spans="1:11" ht="24" customHeight="1">
      <c r="A71" s="110">
        <v>29</v>
      </c>
      <c r="B71" s="90" t="s">
        <v>92</v>
      </c>
      <c r="C71" s="91" t="s">
        <v>93</v>
      </c>
      <c r="D71" s="56">
        <v>6610</v>
      </c>
      <c r="E71" s="57" t="s">
        <v>94</v>
      </c>
      <c r="F71" s="92"/>
      <c r="G71" s="92"/>
      <c r="H71" s="58">
        <v>10000</v>
      </c>
      <c r="I71" s="58">
        <f>H71</f>
        <v>10000</v>
      </c>
      <c r="J71" s="10"/>
      <c r="K71" s="64" t="s">
        <v>95</v>
      </c>
    </row>
    <row r="72" spans="1:11" ht="78.75">
      <c r="A72" s="110">
        <v>30</v>
      </c>
      <c r="B72" s="56">
        <v>150</v>
      </c>
      <c r="C72" s="55">
        <v>15011</v>
      </c>
      <c r="D72" s="56">
        <v>6639</v>
      </c>
      <c r="E72" s="57" t="s">
        <v>38</v>
      </c>
      <c r="F72" s="58"/>
      <c r="G72" s="58"/>
      <c r="H72" s="58">
        <v>20858</v>
      </c>
      <c r="I72" s="58">
        <v>27045</v>
      </c>
      <c r="J72" s="10"/>
      <c r="K72" s="64" t="s">
        <v>55</v>
      </c>
    </row>
    <row r="73" spans="1:11" ht="23.25" customHeight="1">
      <c r="A73" s="110">
        <v>31</v>
      </c>
      <c r="B73" s="56">
        <v>600</v>
      </c>
      <c r="C73" s="55">
        <v>60004</v>
      </c>
      <c r="D73" s="56">
        <v>2310</v>
      </c>
      <c r="E73" s="57" t="s">
        <v>37</v>
      </c>
      <c r="F73" s="58"/>
      <c r="G73" s="58"/>
      <c r="H73" s="58">
        <v>1164612</v>
      </c>
      <c r="I73" s="58">
        <v>1164612</v>
      </c>
      <c r="J73" s="10"/>
      <c r="K73" s="65" t="s">
        <v>112</v>
      </c>
    </row>
    <row r="74" spans="1:11" s="112" customFormat="1" ht="22.5">
      <c r="A74" s="110">
        <v>32</v>
      </c>
      <c r="B74" s="56">
        <v>600</v>
      </c>
      <c r="C74" s="55">
        <v>60004</v>
      </c>
      <c r="D74" s="56">
        <v>2310</v>
      </c>
      <c r="E74" s="57" t="s">
        <v>37</v>
      </c>
      <c r="F74" s="58"/>
      <c r="G74" s="58"/>
      <c r="H74" s="58">
        <v>701314</v>
      </c>
      <c r="I74" s="58">
        <v>701314</v>
      </c>
      <c r="J74" s="10"/>
      <c r="K74" s="65" t="s">
        <v>113</v>
      </c>
    </row>
    <row r="75" spans="1:11" ht="22.5" customHeight="1">
      <c r="A75" s="110">
        <v>33</v>
      </c>
      <c r="B75" s="56"/>
      <c r="C75" s="55"/>
      <c r="D75" s="56">
        <v>2310</v>
      </c>
      <c r="E75" s="57" t="s">
        <v>37</v>
      </c>
      <c r="F75" s="58"/>
      <c r="G75" s="58"/>
      <c r="H75" s="58">
        <v>402216</v>
      </c>
      <c r="I75" s="58">
        <v>402216</v>
      </c>
      <c r="J75" s="10"/>
      <c r="K75" s="65" t="s">
        <v>58</v>
      </c>
    </row>
    <row r="76" spans="1:11" ht="21.75" customHeight="1">
      <c r="A76" s="110">
        <v>34</v>
      </c>
      <c r="B76" s="56">
        <v>600</v>
      </c>
      <c r="C76" s="55">
        <v>60013</v>
      </c>
      <c r="D76" s="56">
        <v>6300</v>
      </c>
      <c r="E76" s="59" t="s">
        <v>38</v>
      </c>
      <c r="F76" s="58"/>
      <c r="G76" s="58"/>
      <c r="H76" s="58">
        <v>765563</v>
      </c>
      <c r="I76" s="58">
        <v>765563</v>
      </c>
      <c r="J76" s="10"/>
      <c r="K76" s="65" t="s">
        <v>57</v>
      </c>
    </row>
    <row r="77" spans="1:11" ht="22.5" customHeight="1">
      <c r="A77" s="110">
        <v>35</v>
      </c>
      <c r="B77" s="72">
        <v>600</v>
      </c>
      <c r="C77" s="73">
        <v>60013</v>
      </c>
      <c r="D77" s="72">
        <v>6300</v>
      </c>
      <c r="E77" s="74" t="s">
        <v>38</v>
      </c>
      <c r="F77" s="58"/>
      <c r="G77" s="58"/>
      <c r="H77" s="58">
        <v>93940</v>
      </c>
      <c r="I77" s="58">
        <f>H77</f>
        <v>93940</v>
      </c>
      <c r="J77" s="10"/>
      <c r="K77" s="75" t="s">
        <v>60</v>
      </c>
    </row>
    <row r="78" spans="1:11" ht="22.5">
      <c r="A78" s="110">
        <v>36</v>
      </c>
      <c r="B78" s="60">
        <v>750</v>
      </c>
      <c r="C78" s="60">
        <v>75020</v>
      </c>
      <c r="D78" s="60">
        <v>2710</v>
      </c>
      <c r="E78" s="61" t="s">
        <v>40</v>
      </c>
      <c r="F78" s="58"/>
      <c r="G78" s="58"/>
      <c r="H78" s="58">
        <v>180124</v>
      </c>
      <c r="I78" s="58">
        <f>H78</f>
        <v>180124</v>
      </c>
      <c r="J78" s="10"/>
      <c r="K78" s="66" t="s">
        <v>39</v>
      </c>
    </row>
    <row r="79" spans="1:11" ht="56.25">
      <c r="A79" s="110">
        <v>37</v>
      </c>
      <c r="B79" s="60">
        <v>750</v>
      </c>
      <c r="C79" s="60">
        <v>75095</v>
      </c>
      <c r="D79" s="60">
        <v>6639</v>
      </c>
      <c r="E79" s="57" t="s">
        <v>38</v>
      </c>
      <c r="F79" s="58"/>
      <c r="G79" s="58"/>
      <c r="H79" s="58">
        <v>8088</v>
      </c>
      <c r="I79" s="58">
        <v>10586</v>
      </c>
      <c r="J79" s="10"/>
      <c r="K79" s="64" t="s">
        <v>56</v>
      </c>
    </row>
    <row r="80" spans="1:11" ht="33.75">
      <c r="A80" s="110">
        <v>38</v>
      </c>
      <c r="B80" s="60">
        <v>754</v>
      </c>
      <c r="C80" s="60">
        <v>75404</v>
      </c>
      <c r="D80" s="60">
        <v>3000</v>
      </c>
      <c r="E80" s="57" t="s">
        <v>96</v>
      </c>
      <c r="F80" s="58"/>
      <c r="G80" s="58"/>
      <c r="H80" s="58">
        <v>25755</v>
      </c>
      <c r="I80" s="58">
        <v>35755</v>
      </c>
      <c r="J80" s="10"/>
      <c r="K80" s="64" t="s">
        <v>97</v>
      </c>
    </row>
    <row r="81" spans="1:11" ht="18" customHeight="1">
      <c r="A81" s="136"/>
      <c r="B81" s="137"/>
      <c r="C81" s="23"/>
      <c r="D81" s="23"/>
      <c r="E81" s="24" t="s">
        <v>41</v>
      </c>
      <c r="F81" s="25"/>
      <c r="G81" s="25"/>
      <c r="H81" s="27">
        <f>SUM(H71:H80)+H57</f>
        <v>4772470</v>
      </c>
      <c r="I81" s="27">
        <f>SUM(I71:I80)+I57</f>
        <v>4791155</v>
      </c>
      <c r="J81" s="24"/>
      <c r="K81" s="24"/>
    </row>
    <row r="82" spans="1:11" ht="27" customHeight="1">
      <c r="A82" s="170" t="s">
        <v>53</v>
      </c>
      <c r="B82" s="171"/>
      <c r="C82" s="171"/>
      <c r="D82" s="171"/>
      <c r="E82" s="172"/>
      <c r="F82" s="26">
        <f>F62</f>
        <v>12303506</v>
      </c>
      <c r="G82" s="26">
        <f>G62</f>
        <v>12303506</v>
      </c>
      <c r="H82" s="26">
        <f>H81</f>
        <v>4772470</v>
      </c>
      <c r="I82" s="26">
        <f>I81</f>
        <v>4791155</v>
      </c>
      <c r="J82" s="5"/>
      <c r="K82" s="53"/>
    </row>
    <row r="83" spans="2:11" ht="13.5" customHeight="1">
      <c r="B83" s="99"/>
      <c r="C83" s="99"/>
      <c r="D83" s="99"/>
      <c r="E83" s="99"/>
      <c r="F83" s="100"/>
      <c r="G83" s="100"/>
      <c r="H83" s="99"/>
      <c r="I83" s="99"/>
      <c r="J83" s="99"/>
      <c r="K83" s="101"/>
    </row>
    <row r="84" spans="2:11" s="112" customFormat="1" ht="13.5" customHeight="1">
      <c r="B84" s="101"/>
      <c r="C84" s="101"/>
      <c r="D84" s="101"/>
      <c r="E84" s="101"/>
      <c r="F84" s="102"/>
      <c r="G84" s="102"/>
      <c r="H84" s="101"/>
      <c r="I84" s="101"/>
      <c r="J84" s="101"/>
      <c r="K84" s="101"/>
    </row>
    <row r="85" spans="2:11" s="112" customFormat="1" ht="13.5" customHeight="1">
      <c r="B85" s="101"/>
      <c r="C85" s="101"/>
      <c r="D85" s="101"/>
      <c r="E85" s="101"/>
      <c r="F85" s="102"/>
      <c r="G85" s="102"/>
      <c r="H85" s="101"/>
      <c r="I85" s="101"/>
      <c r="J85" s="101"/>
      <c r="K85" s="101"/>
    </row>
    <row r="86" spans="2:11" ht="12.75" customHeight="1">
      <c r="B86" s="101"/>
      <c r="C86" s="101"/>
      <c r="D86" s="101"/>
      <c r="E86" s="101"/>
      <c r="F86" s="102"/>
      <c r="G86" s="102"/>
      <c r="H86" s="101"/>
      <c r="I86" s="101"/>
      <c r="J86" s="101"/>
      <c r="K86" s="101"/>
    </row>
    <row r="87" spans="2:11" ht="18" customHeight="1">
      <c r="B87" s="241" t="s">
        <v>43</v>
      </c>
      <c r="C87" s="241"/>
      <c r="D87" s="241"/>
      <c r="E87" s="241"/>
      <c r="F87" s="241"/>
      <c r="G87" s="241"/>
      <c r="H87" s="241"/>
      <c r="I87" s="241"/>
      <c r="J87" s="241"/>
      <c r="K87" s="141"/>
    </row>
    <row r="88" spans="1:11" ht="12.75">
      <c r="A88" s="173" t="s">
        <v>108</v>
      </c>
      <c r="B88" s="223" t="s">
        <v>1</v>
      </c>
      <c r="C88" s="223" t="s">
        <v>2</v>
      </c>
      <c r="D88" s="223" t="s">
        <v>0</v>
      </c>
      <c r="E88" s="240" t="s">
        <v>114</v>
      </c>
      <c r="F88" s="223" t="s">
        <v>9</v>
      </c>
      <c r="G88" s="223"/>
      <c r="H88" s="223"/>
      <c r="I88" s="223"/>
      <c r="J88" s="223"/>
      <c r="K88" s="31"/>
    </row>
    <row r="89" spans="1:11" ht="24" customHeight="1">
      <c r="A89" s="173"/>
      <c r="B89" s="223"/>
      <c r="C89" s="223"/>
      <c r="D89" s="223"/>
      <c r="E89" s="240"/>
      <c r="F89" s="236" t="s">
        <v>6</v>
      </c>
      <c r="G89" s="231"/>
      <c r="H89" s="223" t="s">
        <v>59</v>
      </c>
      <c r="I89" s="223"/>
      <c r="J89" s="237" t="s">
        <v>8</v>
      </c>
      <c r="K89" s="54"/>
    </row>
    <row r="90" spans="1:11" ht="22.5">
      <c r="A90" s="173"/>
      <c r="B90" s="231"/>
      <c r="C90" s="231"/>
      <c r="D90" s="231"/>
      <c r="E90" s="231"/>
      <c r="F90" s="139" t="s">
        <v>119</v>
      </c>
      <c r="G90" s="139" t="s">
        <v>100</v>
      </c>
      <c r="H90" s="139" t="s">
        <v>118</v>
      </c>
      <c r="I90" s="139" t="s">
        <v>100</v>
      </c>
      <c r="J90" s="238"/>
      <c r="K90" s="54"/>
    </row>
    <row r="91" spans="1:11" ht="12.75">
      <c r="A91" s="160">
        <v>39</v>
      </c>
      <c r="B91" s="28">
        <v>630</v>
      </c>
      <c r="C91" s="28">
        <v>63003</v>
      </c>
      <c r="D91" s="29">
        <v>2810</v>
      </c>
      <c r="E91" s="30" t="s">
        <v>61</v>
      </c>
      <c r="F91" s="5"/>
      <c r="G91" s="5"/>
      <c r="H91" s="8">
        <v>4000</v>
      </c>
      <c r="I91" s="8">
        <f aca="true" t="shared" si="1" ref="I91:I100">H91</f>
        <v>4000</v>
      </c>
      <c r="J91" s="5"/>
      <c r="K91" s="54"/>
    </row>
    <row r="92" spans="1:11" ht="12.75">
      <c r="A92" s="161">
        <v>40</v>
      </c>
      <c r="B92" s="34"/>
      <c r="C92" s="34"/>
      <c r="D92" s="35">
        <v>2820</v>
      </c>
      <c r="E92" s="36" t="s">
        <v>61</v>
      </c>
      <c r="F92" s="9"/>
      <c r="G92" s="9"/>
      <c r="H92" s="37">
        <v>11000</v>
      </c>
      <c r="I92" s="8">
        <f t="shared" si="1"/>
        <v>11000</v>
      </c>
      <c r="J92" s="9"/>
      <c r="K92" s="32"/>
    </row>
    <row r="93" spans="1:11" ht="12.75">
      <c r="A93" s="138"/>
      <c r="B93" s="149">
        <v>630</v>
      </c>
      <c r="C93" s="149">
        <v>63003</v>
      </c>
      <c r="D93" s="150"/>
      <c r="E93" s="151"/>
      <c r="F93" s="152"/>
      <c r="G93" s="152"/>
      <c r="H93" s="153">
        <f>H91+H92</f>
        <v>15000</v>
      </c>
      <c r="I93" s="153">
        <f t="shared" si="1"/>
        <v>15000</v>
      </c>
      <c r="J93" s="152"/>
      <c r="K93" s="32"/>
    </row>
    <row r="94" spans="1:11" ht="27" customHeight="1">
      <c r="A94" s="160">
        <v>41</v>
      </c>
      <c r="B94" s="52">
        <v>851</v>
      </c>
      <c r="C94" s="52">
        <v>85154</v>
      </c>
      <c r="D94" s="47">
        <v>2810</v>
      </c>
      <c r="E94" s="51" t="s">
        <v>44</v>
      </c>
      <c r="F94" s="48"/>
      <c r="G94" s="48"/>
      <c r="H94" s="49">
        <v>20000</v>
      </c>
      <c r="I94" s="49">
        <f t="shared" si="1"/>
        <v>20000</v>
      </c>
      <c r="J94" s="48"/>
      <c r="K94" s="32"/>
    </row>
    <row r="95" spans="1:10" ht="27" customHeight="1">
      <c r="A95" s="164">
        <v>42</v>
      </c>
      <c r="B95" s="163"/>
      <c r="C95" s="28"/>
      <c r="D95" s="29">
        <v>2820</v>
      </c>
      <c r="E95" s="30" t="s">
        <v>44</v>
      </c>
      <c r="F95" s="40"/>
      <c r="G95" s="40"/>
      <c r="H95" s="41">
        <v>5000</v>
      </c>
      <c r="I95" s="49">
        <f t="shared" si="1"/>
        <v>5000</v>
      </c>
      <c r="J95" s="40"/>
    </row>
    <row r="96" spans="1:10" ht="27" customHeight="1">
      <c r="A96" s="161">
        <v>43</v>
      </c>
      <c r="B96" s="67"/>
      <c r="C96" s="67"/>
      <c r="D96" s="68">
        <v>2830</v>
      </c>
      <c r="E96" s="69" t="s">
        <v>44</v>
      </c>
      <c r="F96" s="70"/>
      <c r="G96" s="70"/>
      <c r="H96" s="71">
        <v>20000</v>
      </c>
      <c r="I96" s="49">
        <f t="shared" si="1"/>
        <v>20000</v>
      </c>
      <c r="J96" s="70"/>
    </row>
    <row r="97" spans="1:10" ht="12.75">
      <c r="A97" s="138"/>
      <c r="B97" s="154">
        <v>851</v>
      </c>
      <c r="C97" s="154">
        <v>85154</v>
      </c>
      <c r="D97" s="150"/>
      <c r="E97" s="151"/>
      <c r="F97" s="152"/>
      <c r="G97" s="152"/>
      <c r="H97" s="153">
        <f>H94++H95+H96</f>
        <v>45000</v>
      </c>
      <c r="I97" s="153">
        <f t="shared" si="1"/>
        <v>45000</v>
      </c>
      <c r="J97" s="148"/>
    </row>
    <row r="98" spans="1:10" ht="25.5">
      <c r="A98" s="110">
        <v>44</v>
      </c>
      <c r="B98" s="50">
        <v>921</v>
      </c>
      <c r="C98" s="93">
        <v>92195</v>
      </c>
      <c r="D98" s="94">
        <v>2820</v>
      </c>
      <c r="E98" s="21" t="s">
        <v>45</v>
      </c>
      <c r="F98" s="5"/>
      <c r="G98" s="5"/>
      <c r="H98" s="8">
        <v>5000</v>
      </c>
      <c r="I98" s="8">
        <f t="shared" si="1"/>
        <v>5000</v>
      </c>
      <c r="J98" s="5"/>
    </row>
    <row r="99" spans="1:10" ht="12.75">
      <c r="A99" s="162"/>
      <c r="B99" s="143">
        <v>921</v>
      </c>
      <c r="C99" s="143">
        <v>92195</v>
      </c>
      <c r="D99" s="144"/>
      <c r="E99" s="145"/>
      <c r="F99" s="146"/>
      <c r="G99" s="146"/>
      <c r="H99" s="147">
        <f>H98</f>
        <v>5000</v>
      </c>
      <c r="I99" s="147">
        <f t="shared" si="1"/>
        <v>5000</v>
      </c>
      <c r="J99" s="142"/>
    </row>
    <row r="100" spans="1:10" ht="76.5">
      <c r="A100" s="160">
        <v>45</v>
      </c>
      <c r="B100" s="33">
        <v>926</v>
      </c>
      <c r="C100" s="33">
        <v>92605</v>
      </c>
      <c r="D100" s="33">
        <v>2810</v>
      </c>
      <c r="E100" s="42" t="s">
        <v>46</v>
      </c>
      <c r="F100" s="38"/>
      <c r="G100" s="38"/>
      <c r="H100" s="39">
        <v>10500</v>
      </c>
      <c r="I100" s="39">
        <f t="shared" si="1"/>
        <v>10500</v>
      </c>
      <c r="J100" s="38"/>
    </row>
    <row r="101" spans="1:10" ht="76.5">
      <c r="A101" s="161">
        <v>46</v>
      </c>
      <c r="B101" s="43"/>
      <c r="C101" s="43"/>
      <c r="D101" s="43">
        <v>2820</v>
      </c>
      <c r="E101" s="44" t="s">
        <v>46</v>
      </c>
      <c r="F101" s="45"/>
      <c r="G101" s="45"/>
      <c r="H101" s="46">
        <v>210000</v>
      </c>
      <c r="I101" s="71">
        <v>210000</v>
      </c>
      <c r="J101" s="45"/>
    </row>
    <row r="102" spans="1:10" ht="12.75">
      <c r="A102" s="142"/>
      <c r="B102" s="155">
        <v>926</v>
      </c>
      <c r="C102" s="155">
        <v>92605</v>
      </c>
      <c r="D102" s="146"/>
      <c r="E102" s="146"/>
      <c r="F102" s="146"/>
      <c r="G102" s="146"/>
      <c r="H102" s="147">
        <f>H100+H101</f>
        <v>220500</v>
      </c>
      <c r="I102" s="147">
        <f>I100+I101</f>
        <v>220500</v>
      </c>
      <c r="J102" s="146"/>
    </row>
    <row r="103" spans="1:10" ht="27" customHeight="1">
      <c r="A103" s="132"/>
      <c r="B103" s="224" t="s">
        <v>47</v>
      </c>
      <c r="C103" s="225"/>
      <c r="D103" s="225"/>
      <c r="E103" s="226"/>
      <c r="F103" s="156"/>
      <c r="G103" s="156"/>
      <c r="H103" s="156">
        <f>H102+H99+H97+H93</f>
        <v>285500</v>
      </c>
      <c r="I103" s="156">
        <f>I102+I99+I97+I93</f>
        <v>285500</v>
      </c>
      <c r="J103" s="157"/>
    </row>
    <row r="104" spans="1:11" ht="15" customHeight="1">
      <c r="A104" s="140"/>
      <c r="B104" s="189" t="s">
        <v>48</v>
      </c>
      <c r="C104" s="190"/>
      <c r="D104" s="190"/>
      <c r="E104" s="191"/>
      <c r="F104" s="158">
        <f>F82</f>
        <v>12303506</v>
      </c>
      <c r="G104" s="158">
        <f>G82</f>
        <v>12303506</v>
      </c>
      <c r="H104" s="158">
        <f>H103+H82</f>
        <v>5057970</v>
      </c>
      <c r="I104" s="158">
        <f>I103+I82</f>
        <v>5076655</v>
      </c>
      <c r="J104" s="159"/>
      <c r="K104" s="63"/>
    </row>
    <row r="105" spans="2:11" ht="9" customHeight="1">
      <c r="B105" s="166"/>
      <c r="C105" s="166"/>
      <c r="D105" s="166"/>
      <c r="E105" s="166"/>
      <c r="F105" s="166"/>
      <c r="G105" s="166"/>
      <c r="H105" s="166"/>
      <c r="K105" s="63"/>
    </row>
    <row r="106" spans="2:11" ht="12.75">
      <c r="B106" s="166" t="s">
        <v>115</v>
      </c>
      <c r="C106" s="166"/>
      <c r="D106" s="166"/>
      <c r="E106" s="166"/>
      <c r="F106" s="166"/>
      <c r="G106" s="166"/>
      <c r="H106" s="166"/>
      <c r="K106" s="63"/>
    </row>
  </sheetData>
  <sheetProtection/>
  <mergeCells count="121">
    <mergeCell ref="B88:B90"/>
    <mergeCell ref="C88:C90"/>
    <mergeCell ref="D88:D90"/>
    <mergeCell ref="E88:E90"/>
    <mergeCell ref="F89:G89"/>
    <mergeCell ref="H89:I89"/>
    <mergeCell ref="J89:J90"/>
    <mergeCell ref="B87:J87"/>
    <mergeCell ref="B68:B70"/>
    <mergeCell ref="D68:D70"/>
    <mergeCell ref="E68:E70"/>
    <mergeCell ref="F68:J68"/>
    <mergeCell ref="K68:K70"/>
    <mergeCell ref="F69:G69"/>
    <mergeCell ref="H69:I69"/>
    <mergeCell ref="J69:J70"/>
    <mergeCell ref="G33:G34"/>
    <mergeCell ref="G38:G39"/>
    <mergeCell ref="I38:I39"/>
    <mergeCell ref="I55:I56"/>
    <mergeCell ref="H33:H34"/>
    <mergeCell ref="B105:H105"/>
    <mergeCell ref="F88:J88"/>
    <mergeCell ref="B103:E103"/>
    <mergeCell ref="B14:B15"/>
    <mergeCell ref="C14:C15"/>
    <mergeCell ref="D14:D15"/>
    <mergeCell ref="E14:E15"/>
    <mergeCell ref="F45:J45"/>
    <mergeCell ref="J26:J27"/>
    <mergeCell ref="H26:H27"/>
    <mergeCell ref="B45:B47"/>
    <mergeCell ref="C45:C47"/>
    <mergeCell ref="D45:D47"/>
    <mergeCell ref="E45:E47"/>
    <mergeCell ref="F46:G46"/>
    <mergeCell ref="H46:I46"/>
    <mergeCell ref="J46:J47"/>
    <mergeCell ref="C68:C70"/>
    <mergeCell ref="J55:J56"/>
    <mergeCell ref="H55:H56"/>
    <mergeCell ref="E55:E56"/>
    <mergeCell ref="G49:G50"/>
    <mergeCell ref="B38:B39"/>
    <mergeCell ref="G55:G56"/>
    <mergeCell ref="F8:G8"/>
    <mergeCell ref="H8:I8"/>
    <mergeCell ref="B7:B9"/>
    <mergeCell ref="C7:C9"/>
    <mergeCell ref="D7:D9"/>
    <mergeCell ref="E7:E9"/>
    <mergeCell ref="J8:J9"/>
    <mergeCell ref="G14:G15"/>
    <mergeCell ref="G31:G32"/>
    <mergeCell ref="G26:G27"/>
    <mergeCell ref="B10:K10"/>
    <mergeCell ref="J14:J15"/>
    <mergeCell ref="B6:K6"/>
    <mergeCell ref="K7:K9"/>
    <mergeCell ref="K45:K47"/>
    <mergeCell ref="C26:C27"/>
    <mergeCell ref="H31:H32"/>
    <mergeCell ref="F31:F32"/>
    <mergeCell ref="D38:D39"/>
    <mergeCell ref="C38:C39"/>
    <mergeCell ref="H38:H39"/>
    <mergeCell ref="F26:F27"/>
    <mergeCell ref="B26:B27"/>
    <mergeCell ref="D33:D34"/>
    <mergeCell ref="E33:E34"/>
    <mergeCell ref="F33:F34"/>
    <mergeCell ref="D26:D27"/>
    <mergeCell ref="E26:E27"/>
    <mergeCell ref="B31:B32"/>
    <mergeCell ref="C31:C32"/>
    <mergeCell ref="J31:J32"/>
    <mergeCell ref="J38:J39"/>
    <mergeCell ref="J33:J34"/>
    <mergeCell ref="F38:F39"/>
    <mergeCell ref="F7:J7"/>
    <mergeCell ref="F14:F15"/>
    <mergeCell ref="E38:E39"/>
    <mergeCell ref="E49:E50"/>
    <mergeCell ref="D49:D50"/>
    <mergeCell ref="J49:J50"/>
    <mergeCell ref="D53:D54"/>
    <mergeCell ref="E53:E54"/>
    <mergeCell ref="B53:B54"/>
    <mergeCell ref="H49:H50"/>
    <mergeCell ref="F49:F50"/>
    <mergeCell ref="C49:C50"/>
    <mergeCell ref="B49:B50"/>
    <mergeCell ref="C53:C54"/>
    <mergeCell ref="J53:J54"/>
    <mergeCell ref="H53:H54"/>
    <mergeCell ref="F53:F54"/>
    <mergeCell ref="G53:G54"/>
    <mergeCell ref="B106:H106"/>
    <mergeCell ref="A68:A70"/>
    <mergeCell ref="A82:E82"/>
    <mergeCell ref="A88:A90"/>
    <mergeCell ref="A7:A9"/>
    <mergeCell ref="A14:A15"/>
    <mergeCell ref="A26:A27"/>
    <mergeCell ref="A31:A32"/>
    <mergeCell ref="A33:A34"/>
    <mergeCell ref="A38:A39"/>
    <mergeCell ref="A45:A47"/>
    <mergeCell ref="A53:A54"/>
    <mergeCell ref="A55:A56"/>
    <mergeCell ref="A49:A50"/>
    <mergeCell ref="B33:B34"/>
    <mergeCell ref="C33:C34"/>
    <mergeCell ref="D31:D32"/>
    <mergeCell ref="E31:E32"/>
    <mergeCell ref="B55:B56"/>
    <mergeCell ref="C55:C56"/>
    <mergeCell ref="D55:D56"/>
    <mergeCell ref="F55:F56"/>
    <mergeCell ref="B104:E104"/>
    <mergeCell ref="H14:H15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lesznowola1</cp:lastModifiedBy>
  <cp:lastPrinted>2011-04-20T07:57:34Z</cp:lastPrinted>
  <dcterms:created xsi:type="dcterms:W3CDTF">2002-11-12T12:41:20Z</dcterms:created>
  <dcterms:modified xsi:type="dcterms:W3CDTF">2011-05-25T09:47:09Z</dcterms:modified>
  <cp:category/>
  <cp:version/>
  <cp:contentType/>
  <cp:contentStatus/>
</cp:coreProperties>
</file>