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700" activeTab="0"/>
  </bookViews>
  <sheets>
    <sheet name="L1a" sheetId="1" r:id="rId1"/>
    <sheet name="L2" sheetId="2" r:id="rId2"/>
    <sheet name="L3a" sheetId="3" r:id="rId3"/>
    <sheet name="L4" sheetId="4" r:id="rId4"/>
  </sheets>
  <definedNames/>
  <calcPr fullCalcOnLoad="1"/>
</workbook>
</file>

<file path=xl/sharedStrings.xml><?xml version="1.0" encoding="utf-8"?>
<sst xmlns="http://schemas.openxmlformats.org/spreadsheetml/2006/main" count="655" uniqueCount="171">
  <si>
    <t>PKP PIASECZNO 03</t>
  </si>
  <si>
    <t>Piaseczno</t>
  </si>
  <si>
    <t>MYSIADŁO 01</t>
  </si>
  <si>
    <t>DWORCOWA 01</t>
  </si>
  <si>
    <t>Dworcowa</t>
  </si>
  <si>
    <t>Puławska</t>
  </si>
  <si>
    <t>Miejscowość</t>
  </si>
  <si>
    <t>Ulica</t>
  </si>
  <si>
    <t>Nazwa przystanku</t>
  </si>
  <si>
    <t>Lesznowola</t>
  </si>
  <si>
    <t>GRN</t>
  </si>
  <si>
    <t>URZĄD GMINY 01</t>
  </si>
  <si>
    <t>SZKOŁA 01</t>
  </si>
  <si>
    <t>Szkolna</t>
  </si>
  <si>
    <t>Słoneczna</t>
  </si>
  <si>
    <t>POSTĘPU 02</t>
  </si>
  <si>
    <t>Postępu</t>
  </si>
  <si>
    <t>Bobrowiec</t>
  </si>
  <si>
    <t>Wojska Polskiego</t>
  </si>
  <si>
    <t>POSTĘPU 01</t>
  </si>
  <si>
    <t>SZKOLNA 01</t>
  </si>
  <si>
    <t>SZKOŁA 02</t>
  </si>
  <si>
    <t>Krasickiego</t>
  </si>
  <si>
    <t>Nowa Wola</t>
  </si>
  <si>
    <t>NOWA WOLA 02</t>
  </si>
  <si>
    <t>Nowa Iwiczna</t>
  </si>
  <si>
    <t>Graniczna</t>
  </si>
  <si>
    <t>GRANICZNA 01</t>
  </si>
  <si>
    <t>MIGDAŁOWA 01</t>
  </si>
  <si>
    <t>ZIMOWA 02</t>
  </si>
  <si>
    <t>PRZEBIŚNIEGÓW 02</t>
  </si>
  <si>
    <t>OS. KWIATOWA 02</t>
  </si>
  <si>
    <t>GRANICZNA 02</t>
  </si>
  <si>
    <t>IWICZNA-SZKOŁA 01</t>
  </si>
  <si>
    <t>PKP NOWA IWICZNA 01</t>
  </si>
  <si>
    <t>PKP NOWA IWICZNA 02</t>
  </si>
  <si>
    <t>NOWA WOLA 01</t>
  </si>
  <si>
    <t>Janczewice</t>
  </si>
  <si>
    <t>Jedności</t>
  </si>
  <si>
    <t>JANCZEWICE 02</t>
  </si>
  <si>
    <t>al. Krakowska</t>
  </si>
  <si>
    <t>SZKOLNA 02</t>
  </si>
  <si>
    <t>JANCZEWICE 01</t>
  </si>
  <si>
    <t>Zamienie</t>
  </si>
  <si>
    <t>Zakładowa</t>
  </si>
  <si>
    <t>ZAMIENIE 02</t>
  </si>
  <si>
    <t>Zgorzała</t>
  </si>
  <si>
    <t>ZGORZAŁA 01</t>
  </si>
  <si>
    <t>RASZYŃSKA 01</t>
  </si>
  <si>
    <t>LESZNOWOLA-POLE 02</t>
  </si>
  <si>
    <t>LESZNOWOLA-POLE 01</t>
  </si>
  <si>
    <t>Magdalenka</t>
  </si>
  <si>
    <t>MAGDALENKA 01</t>
  </si>
  <si>
    <t>PODLEŚNA 02</t>
  </si>
  <si>
    <t>Łazy</t>
  </si>
  <si>
    <t>ŁAZY 02</t>
  </si>
  <si>
    <t>RADIOSTACJA ŁAZY 02</t>
  </si>
  <si>
    <t>MARYSIN 02</t>
  </si>
  <si>
    <t>Marysin</t>
  </si>
  <si>
    <t>Nadrzeczna</t>
  </si>
  <si>
    <t>WYGODA 03</t>
  </si>
  <si>
    <t>CH WÓLKA KOSOWSKA 02</t>
  </si>
  <si>
    <t>Jabłonowo</t>
  </si>
  <si>
    <t>M. Świątkiewicz</t>
  </si>
  <si>
    <t>Mroków</t>
  </si>
  <si>
    <t>JABŁONOWO 02</t>
  </si>
  <si>
    <t>JASTRZĘBIEC 02</t>
  </si>
  <si>
    <t>Garbatka</t>
  </si>
  <si>
    <t>GARBATKA 02</t>
  </si>
  <si>
    <t>Kosów</t>
  </si>
  <si>
    <t>Wólka
Kosowska</t>
  </si>
  <si>
    <t>CH WÓLKA KOSOWSKA 01</t>
  </si>
  <si>
    <t>Złotych Piasków</t>
  </si>
  <si>
    <t>Kuleszówka</t>
  </si>
  <si>
    <t>Masztowa</t>
  </si>
  <si>
    <t>KULESZÓWKA 02</t>
  </si>
  <si>
    <t>Lokalna</t>
  </si>
  <si>
    <t>LOKALNA 01</t>
  </si>
  <si>
    <t>Posępna</t>
  </si>
  <si>
    <t>POSĘPNA 01</t>
  </si>
  <si>
    <t>Ks. Słojewskiego</t>
  </si>
  <si>
    <t>KS. SŁOJEWSKIEGO 01</t>
  </si>
  <si>
    <t>Lipowa</t>
  </si>
  <si>
    <t>LIPOWA 01</t>
  </si>
  <si>
    <t>MAGDALENKA 02</t>
  </si>
  <si>
    <t>RASZYŃSKA 02</t>
  </si>
  <si>
    <t>ZGORZAŁA 02</t>
  </si>
  <si>
    <t>Dawidowska</t>
  </si>
  <si>
    <t>ZAMIENIE 01</t>
  </si>
  <si>
    <t>L1</t>
  </si>
  <si>
    <t>D N I    R O B O C Z E</t>
  </si>
  <si>
    <t>EXPRESS LESZNOWOLA</t>
  </si>
  <si>
    <t>L3</t>
  </si>
  <si>
    <t>MAŁY EXPRESS LESZNOWOLA</t>
  </si>
  <si>
    <t>L4</t>
  </si>
  <si>
    <t>LESZNOWOLA (URZĄD GMINY) - 
Nowa Wola - Nowa Iwiczna - MYSIADŁO</t>
  </si>
  <si>
    <t>Bryg.</t>
  </si>
  <si>
    <t>ZIELONA 02</t>
  </si>
  <si>
    <t>Władysławów</t>
  </si>
  <si>
    <t>POLNA 02</t>
  </si>
  <si>
    <t>WŁADYSŁAWÓW 03</t>
  </si>
  <si>
    <t>POLNA 01</t>
  </si>
  <si>
    <t>ZIELONA 01</t>
  </si>
  <si>
    <t>Wilcza Góra</t>
  </si>
  <si>
    <t>Żwirowa</t>
  </si>
  <si>
    <t>WILCZA GÓRA 01</t>
  </si>
  <si>
    <t>ŻWIROWA 01</t>
  </si>
  <si>
    <t>RADIOSTACJA ŁAZY 01</t>
  </si>
  <si>
    <t>KOL. LESZNOWOLA 03</t>
  </si>
  <si>
    <t>ŁOZISKA 01</t>
  </si>
  <si>
    <t>ŁOZISKA 02</t>
  </si>
  <si>
    <t>ORĘŻNA 02</t>
  </si>
  <si>
    <t>Orężna</t>
  </si>
  <si>
    <t>Łoziska</t>
  </si>
  <si>
    <t>Leśna</t>
  </si>
  <si>
    <t>Kol. Lesznowola</t>
  </si>
  <si>
    <t>ORĘŻNA 01</t>
  </si>
  <si>
    <t>L2</t>
  </si>
  <si>
    <t>LIPOWA 02</t>
  </si>
  <si>
    <t>KS. SŁOJEWSKIEGO 02</t>
  </si>
  <si>
    <t>POSĘPNA 02</t>
  </si>
  <si>
    <t>LOKALNA 02</t>
  </si>
  <si>
    <t>KULESZÓWKA 04</t>
  </si>
  <si>
    <t>GARBATKA 01</t>
  </si>
  <si>
    <t>SOBOTY, NIEDZIELE I ŚWIĘTA</t>
  </si>
  <si>
    <t>MROKÓW 04</t>
  </si>
  <si>
    <t>Szeroka</t>
  </si>
  <si>
    <t>SZEROKA 02</t>
  </si>
  <si>
    <t>JASTRZĘBIEC 01</t>
  </si>
  <si>
    <t>Jastrzębiec</t>
  </si>
  <si>
    <t>SZEROKA 01</t>
  </si>
  <si>
    <t>MROKÓW 03</t>
  </si>
  <si>
    <t>JABŁONOWO 01</t>
  </si>
  <si>
    <t>KOL. LESZNOWOLA 02</t>
  </si>
  <si>
    <t>ŻWIROWA 02</t>
  </si>
  <si>
    <t>WILCZA GÓRA 02</t>
  </si>
  <si>
    <t>WŁADYSŁAWÓW 02</t>
  </si>
  <si>
    <t>PODOLSZYN STARY 01</t>
  </si>
  <si>
    <t>Podolszyn St.</t>
  </si>
  <si>
    <t>Zielona</t>
  </si>
  <si>
    <t>Sękocin-Las</t>
  </si>
  <si>
    <t>SĘKOCIN-LAS 02</t>
  </si>
  <si>
    <t>Wola Mrok.</t>
  </si>
  <si>
    <t>WOLA MROKOWSKA 01</t>
  </si>
  <si>
    <t>Okulickiego</t>
  </si>
  <si>
    <t>POLKOLOR 01</t>
  </si>
  <si>
    <t>LAMINA 01</t>
  </si>
  <si>
    <t>Stara Iwiczna</t>
  </si>
  <si>
    <t>Nowa</t>
  </si>
  <si>
    <t>NOWA 01</t>
  </si>
  <si>
    <t>KIELECKA 01</t>
  </si>
  <si>
    <t>KRÓTKA 01</t>
  </si>
  <si>
    <t>KRÓTKA 02</t>
  </si>
  <si>
    <t>KIELECKA 02</t>
  </si>
  <si>
    <t>NOWA 02</t>
  </si>
  <si>
    <t>LAMINA 02</t>
  </si>
  <si>
    <t>WYGODA 01</t>
  </si>
  <si>
    <t>MARYSIN 01</t>
  </si>
  <si>
    <t>ŁAZY 01</t>
  </si>
  <si>
    <t>PODLEŚNA 01</t>
  </si>
  <si>
    <t>SĘKOCIN-LAS 03</t>
  </si>
  <si>
    <t>SOBOTY, IEDZIELE I ŚWIĘTA</t>
  </si>
  <si>
    <t>LESZNOWOLA (URZĄD GMINY) - 
Nowa Wola - Zgorzała - ZAMIENIE</t>
  </si>
  <si>
    <t>Km</t>
  </si>
  <si>
    <t>Km nar.</t>
  </si>
  <si>
    <t>PIASECZNO Polkolor - Stara Iwiczna - Lesznowola - Magdalenka -
Wólka Kosowska - Mroków - Garbatka - WOLA MROKOWKSA</t>
  </si>
  <si>
    <t>WOLA MROKOWSKA - Garbatka - Mroków - Wólka Kosowska -  Magdalenka - Lesznowola - Stara Iwiczna - PIASECZNO Polkolor</t>
  </si>
  <si>
    <t xml:space="preserve">PIASECZNO Szkolna - Łoziska - Władysławów - Magdalenka - Lesznowola - PODOLSZYN </t>
  </si>
  <si>
    <t>PODOLSZYN STARY - Lesznowola - Magdalenka - Władysławów - Łoziska - PIASECZNO Szkolna</t>
  </si>
  <si>
    <t>KRASICKIEGO 02</t>
  </si>
  <si>
    <t>KRASICKIEGO 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</si>
</sst>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415]d\ mmmm\ yyyy"/>
    <numFmt numFmtId="166" formatCode="0.0"/>
    <numFmt numFmtId="167" formatCode="#,##0.00\ &quot;zł&quot;"/>
  </numFmts>
  <fonts count="24">
    <font>
      <sz val="10"/>
      <name val="Arial"/>
      <family val="0"/>
    </font>
    <font>
      <sz val="10.5"/>
      <name val="Arial Narrow"/>
      <family val="2"/>
    </font>
    <font>
      <sz val="10.5"/>
      <color indexed="10"/>
      <name val="Arial Narrow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28"/>
      <color indexed="9"/>
      <name val="Arial"/>
      <family val="2"/>
    </font>
    <font>
      <sz val="12"/>
      <name val="Times New Roman"/>
      <family val="1"/>
    </font>
    <font>
      <sz val="16"/>
      <name val="Tahoma"/>
      <family val="2"/>
    </font>
    <font>
      <i/>
      <sz val="12"/>
      <name val="Arial"/>
      <family val="2"/>
    </font>
    <font>
      <sz val="11"/>
      <name val="Times New Roman"/>
      <family val="1"/>
    </font>
    <font>
      <i/>
      <sz val="12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9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 vertical="center"/>
    </xf>
    <xf numFmtId="164" fontId="16" fillId="2" borderId="22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164" fontId="8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23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 textRotation="90"/>
    </xf>
    <xf numFmtId="164" fontId="16" fillId="0" borderId="22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 quotePrefix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6" fillId="0" borderId="33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/>
    </xf>
    <xf numFmtId="166" fontId="6" fillId="0" borderId="34" xfId="0" applyNumberFormat="1" applyFont="1" applyBorder="1" applyAlignment="1">
      <alignment horizontal="center" vertical="center"/>
    </xf>
    <xf numFmtId="166" fontId="6" fillId="0" borderId="36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166" fontId="5" fillId="0" borderId="3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8" xfId="0" applyNumberFormat="1" applyBorder="1" applyAlignment="1" quotePrefix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 quotePrefix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9" fillId="3" borderId="0" xfId="0" applyFont="1" applyFill="1" applyAlignment="1">
      <alignment horizontal="center" vertical="center" textRotation="90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 textRotation="90"/>
    </xf>
    <xf numFmtId="0" fontId="14" fillId="0" borderId="53" xfId="0" applyFont="1" applyFill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2" fillId="0" borderId="5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 textRotation="90"/>
    </xf>
    <xf numFmtId="0" fontId="2" fillId="0" borderId="31" xfId="0" applyFont="1" applyBorder="1" applyAlignment="1">
      <alignment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74" xfId="0" applyBorder="1" applyAlignment="1">
      <alignment/>
    </xf>
    <xf numFmtId="0" fontId="1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7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AW65"/>
  <sheetViews>
    <sheetView tabSelected="1" view="pageBreakPreview" zoomScale="60" workbookViewId="0" topLeftCell="A1">
      <selection activeCell="J62" sqref="J62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6" width="5.421875" style="0" customWidth="1"/>
    <col min="27" max="27" width="3.7109375" style="0" customWidth="1"/>
    <col min="28" max="28" width="7.140625" style="0" customWidth="1"/>
    <col min="29" max="40" width="5.421875" style="0" customWidth="1"/>
    <col min="41" max="41" width="5.421875" style="0" hidden="1" customWidth="1"/>
    <col min="42" max="50" width="5.421875" style="0" customWidth="1"/>
  </cols>
  <sheetData>
    <row r="1" spans="1:41" ht="12.75" customHeight="1">
      <c r="A1" s="145" t="s">
        <v>91</v>
      </c>
      <c r="B1" s="146" t="s">
        <v>168</v>
      </c>
      <c r="C1" s="242" t="s">
        <v>90</v>
      </c>
      <c r="O1" s="13"/>
      <c r="AA1" s="145" t="s">
        <v>91</v>
      </c>
      <c r="AB1" s="146" t="s">
        <v>168</v>
      </c>
      <c r="AC1" s="204" t="s">
        <v>124</v>
      </c>
      <c r="AO1" s="13"/>
    </row>
    <row r="2" spans="1:41" ht="12.75" customHeight="1">
      <c r="A2" s="145"/>
      <c r="B2" s="147"/>
      <c r="C2" s="242"/>
      <c r="O2" s="13"/>
      <c r="AA2" s="145"/>
      <c r="AB2" s="147"/>
      <c r="AC2" s="204"/>
      <c r="AO2" s="13"/>
    </row>
    <row r="3" spans="1:49" ht="12.75" customHeight="1" thickBot="1">
      <c r="A3" s="145"/>
      <c r="B3" s="147"/>
      <c r="C3" s="242"/>
      <c r="D3" s="179" t="s">
        <v>6</v>
      </c>
      <c r="E3" s="157"/>
      <c r="F3" s="157" t="s">
        <v>7</v>
      </c>
      <c r="G3" s="157"/>
      <c r="H3" s="157"/>
      <c r="I3" s="157" t="s">
        <v>8</v>
      </c>
      <c r="J3" s="157"/>
      <c r="K3" s="157"/>
      <c r="L3" s="158"/>
      <c r="M3" s="95" t="s">
        <v>163</v>
      </c>
      <c r="N3" s="95" t="s">
        <v>164</v>
      </c>
      <c r="O3" s="50" t="s">
        <v>96</v>
      </c>
      <c r="P3" s="10">
        <v>1</v>
      </c>
      <c r="Q3" s="11">
        <v>1</v>
      </c>
      <c r="R3" s="11">
        <v>1</v>
      </c>
      <c r="S3" s="11">
        <v>2</v>
      </c>
      <c r="T3" s="11">
        <v>2</v>
      </c>
      <c r="U3" s="11">
        <v>2</v>
      </c>
      <c r="V3" s="11">
        <v>2</v>
      </c>
      <c r="W3" s="11">
        <v>2</v>
      </c>
      <c r="X3" s="11">
        <v>2</v>
      </c>
      <c r="Y3" s="12">
        <v>2</v>
      </c>
      <c r="AA3" s="145"/>
      <c r="AB3" s="147"/>
      <c r="AC3" s="204"/>
      <c r="AD3" s="179" t="s">
        <v>6</v>
      </c>
      <c r="AE3" s="157"/>
      <c r="AF3" s="157" t="s">
        <v>7</v>
      </c>
      <c r="AG3" s="157"/>
      <c r="AH3" s="157"/>
      <c r="AI3" s="157" t="s">
        <v>8</v>
      </c>
      <c r="AJ3" s="157"/>
      <c r="AK3" s="157"/>
      <c r="AL3" s="158"/>
      <c r="AM3" s="95" t="s">
        <v>163</v>
      </c>
      <c r="AN3" s="95" t="s">
        <v>164</v>
      </c>
      <c r="AO3" s="50" t="s">
        <v>96</v>
      </c>
      <c r="AP3" s="46">
        <v>2</v>
      </c>
      <c r="AQ3" s="14">
        <v>2</v>
      </c>
      <c r="AR3" s="14">
        <v>2</v>
      </c>
      <c r="AS3" s="14">
        <v>2</v>
      </c>
      <c r="AT3" s="14">
        <v>2</v>
      </c>
      <c r="AU3" s="14">
        <v>2</v>
      </c>
      <c r="AV3" s="14">
        <v>2</v>
      </c>
      <c r="AW3" s="15">
        <v>2</v>
      </c>
    </row>
    <row r="4" spans="1:49" ht="12.75" customHeight="1">
      <c r="A4" s="145"/>
      <c r="B4" s="147"/>
      <c r="C4" s="242"/>
      <c r="D4" s="248" t="s">
        <v>138</v>
      </c>
      <c r="E4" s="249"/>
      <c r="F4" s="250" t="s">
        <v>139</v>
      </c>
      <c r="G4" s="251"/>
      <c r="H4" s="252"/>
      <c r="I4" s="253" t="s">
        <v>137</v>
      </c>
      <c r="J4" s="253"/>
      <c r="K4" s="253"/>
      <c r="L4" s="254"/>
      <c r="M4" s="94">
        <v>0</v>
      </c>
      <c r="N4" s="98">
        <v>0</v>
      </c>
      <c r="O4" s="58">
        <v>0</v>
      </c>
      <c r="P4" s="81">
        <v>0.20486111111111113</v>
      </c>
      <c r="Q4" s="30">
        <v>0.2826388888888889</v>
      </c>
      <c r="R4" s="30">
        <v>0.37152777777777773</v>
      </c>
      <c r="S4" s="30">
        <v>0.4479166666666667</v>
      </c>
      <c r="T4" s="30">
        <v>0.4930555555555556</v>
      </c>
      <c r="U4" s="30">
        <v>0.6041666666666666</v>
      </c>
      <c r="V4" s="30">
        <v>0.6770833333333334</v>
      </c>
      <c r="W4" s="30">
        <v>0.7395833333333334</v>
      </c>
      <c r="X4" s="30">
        <v>0.8229166666666666</v>
      </c>
      <c r="Y4" s="31">
        <v>0.8722222222222222</v>
      </c>
      <c r="AA4" s="145"/>
      <c r="AB4" s="147"/>
      <c r="AC4" s="204"/>
      <c r="AD4" s="180" t="s">
        <v>138</v>
      </c>
      <c r="AE4" s="181"/>
      <c r="AF4" s="159" t="s">
        <v>139</v>
      </c>
      <c r="AG4" s="160"/>
      <c r="AH4" s="161"/>
      <c r="AI4" s="162" t="s">
        <v>137</v>
      </c>
      <c r="AJ4" s="162"/>
      <c r="AK4" s="162"/>
      <c r="AL4" s="163"/>
      <c r="AM4" s="109">
        <v>0</v>
      </c>
      <c r="AN4" s="110">
        <v>0</v>
      </c>
      <c r="AO4" s="58">
        <v>0</v>
      </c>
      <c r="AP4" s="130">
        <v>0.37152777777777773</v>
      </c>
      <c r="AQ4" s="86">
        <v>0.4479166666666667</v>
      </c>
      <c r="AR4" s="86">
        <v>0.4930555555555556</v>
      </c>
      <c r="AS4" s="86">
        <v>0.6041666666666666</v>
      </c>
      <c r="AT4" s="86">
        <v>0.6770833333333334</v>
      </c>
      <c r="AU4" s="86">
        <v>0.7395833333333334</v>
      </c>
      <c r="AV4" s="86">
        <v>0.8229166666666666</v>
      </c>
      <c r="AW4" s="87">
        <v>0.8722222222222222</v>
      </c>
    </row>
    <row r="5" spans="1:49" ht="12.75" customHeight="1">
      <c r="A5" s="145"/>
      <c r="B5" s="147"/>
      <c r="C5" s="242"/>
      <c r="D5" s="225" t="s">
        <v>37</v>
      </c>
      <c r="E5" s="226"/>
      <c r="F5" s="214" t="s">
        <v>38</v>
      </c>
      <c r="G5" s="215"/>
      <c r="H5" s="216"/>
      <c r="I5" s="231" t="s">
        <v>42</v>
      </c>
      <c r="J5" s="231"/>
      <c r="K5" s="231"/>
      <c r="L5" s="232"/>
      <c r="M5" s="97">
        <v>2.6</v>
      </c>
      <c r="N5" s="99">
        <f>N4+M5</f>
        <v>2.6</v>
      </c>
      <c r="O5" s="56">
        <f>O4+2/24/60</f>
        <v>0.0013888888888888887</v>
      </c>
      <c r="P5" s="2">
        <f aca="true" t="shared" si="0" ref="P5:Y6">P4+$O5-$O4</f>
        <v>0.20625000000000002</v>
      </c>
      <c r="Q5" s="3">
        <f t="shared" si="0"/>
        <v>0.28402777777777777</v>
      </c>
      <c r="R5" s="3">
        <f t="shared" si="0"/>
        <v>0.3729166666666666</v>
      </c>
      <c r="S5" s="3">
        <f t="shared" si="0"/>
        <v>0.44930555555555557</v>
      </c>
      <c r="T5" s="3">
        <f t="shared" si="0"/>
        <v>0.49444444444444446</v>
      </c>
      <c r="U5" s="3">
        <f t="shared" si="0"/>
        <v>0.6055555555555555</v>
      </c>
      <c r="V5" s="3">
        <f t="shared" si="0"/>
        <v>0.6784722222222223</v>
      </c>
      <c r="W5" s="3">
        <f t="shared" si="0"/>
        <v>0.7409722222222223</v>
      </c>
      <c r="X5" s="3">
        <f t="shared" si="0"/>
        <v>0.8243055555555555</v>
      </c>
      <c r="Y5" s="122">
        <f t="shared" si="0"/>
        <v>0.8736111111111111</v>
      </c>
      <c r="AA5" s="145"/>
      <c r="AB5" s="147"/>
      <c r="AC5" s="204"/>
      <c r="AD5" s="177" t="s">
        <v>37</v>
      </c>
      <c r="AE5" s="178"/>
      <c r="AF5" s="164" t="s">
        <v>38</v>
      </c>
      <c r="AG5" s="165"/>
      <c r="AH5" s="166"/>
      <c r="AI5" s="167" t="s">
        <v>42</v>
      </c>
      <c r="AJ5" s="167"/>
      <c r="AK5" s="167"/>
      <c r="AL5" s="168"/>
      <c r="AM5" s="111">
        <v>2.6</v>
      </c>
      <c r="AN5" s="111">
        <f>AN4+AM5</f>
        <v>2.6</v>
      </c>
      <c r="AO5" s="56">
        <f>AO4+2/24/60</f>
        <v>0.0013888888888888887</v>
      </c>
      <c r="AP5" s="5">
        <f aca="true" t="shared" si="1" ref="AP5:AP23">AP4+$O5-$O4</f>
        <v>0.3729166666666666</v>
      </c>
      <c r="AQ5" s="6">
        <f aca="true" t="shared" si="2" ref="AQ5:AQ23">AQ4+$O5-$O4</f>
        <v>0.44930555555555557</v>
      </c>
      <c r="AR5" s="6">
        <f aca="true" t="shared" si="3" ref="AR5:AR23">AR4+$O5-$O4</f>
        <v>0.49444444444444446</v>
      </c>
      <c r="AS5" s="6">
        <f aca="true" t="shared" si="4" ref="AS5:AS23">AS4+$O5-$O4</f>
        <v>0.6055555555555555</v>
      </c>
      <c r="AT5" s="6">
        <f aca="true" t="shared" si="5" ref="AT5:AT23">AT4+$O5-$O4</f>
        <v>0.6784722222222223</v>
      </c>
      <c r="AU5" s="6">
        <f aca="true" t="shared" si="6" ref="AU5:AU23">AU4+$O5-$O4</f>
        <v>0.7409722222222223</v>
      </c>
      <c r="AV5" s="6">
        <f aca="true" t="shared" si="7" ref="AV5:AV23">AV4+$O5-$O4</f>
        <v>0.8243055555555555</v>
      </c>
      <c r="AW5" s="125">
        <f>AW4+$O5-$O4</f>
        <v>0.8736111111111111</v>
      </c>
    </row>
    <row r="6" spans="1:49" ht="12.75" customHeight="1">
      <c r="A6" s="145"/>
      <c r="B6" s="147"/>
      <c r="C6" s="242"/>
      <c r="D6" s="205" t="s">
        <v>9</v>
      </c>
      <c r="E6" s="206"/>
      <c r="F6" s="214" t="s">
        <v>10</v>
      </c>
      <c r="G6" s="215"/>
      <c r="H6" s="216"/>
      <c r="I6" s="231" t="s">
        <v>11</v>
      </c>
      <c r="J6" s="231"/>
      <c r="K6" s="231"/>
      <c r="L6" s="232"/>
      <c r="M6" s="97">
        <v>2.4</v>
      </c>
      <c r="N6" s="99">
        <f aca="true" t="shared" si="8" ref="N6:N22">N5+M6</f>
        <v>5</v>
      </c>
      <c r="O6" s="56">
        <f>O5+3/24/60</f>
        <v>0.003472222222222222</v>
      </c>
      <c r="P6" s="2">
        <f>P5+2/24/60</f>
        <v>0.2076388888888889</v>
      </c>
      <c r="Q6" s="3">
        <f t="shared" si="0"/>
        <v>0.2861111111111111</v>
      </c>
      <c r="R6" s="3">
        <f t="shared" si="0"/>
        <v>0.37499999999999994</v>
      </c>
      <c r="S6" s="3">
        <f t="shared" si="0"/>
        <v>0.4513888888888889</v>
      </c>
      <c r="T6" s="3">
        <f t="shared" si="0"/>
        <v>0.4965277777777778</v>
      </c>
      <c r="U6" s="3">
        <f t="shared" si="0"/>
        <v>0.6076388888888888</v>
      </c>
      <c r="V6" s="3">
        <f t="shared" si="0"/>
        <v>0.6805555555555556</v>
      </c>
      <c r="W6" s="3">
        <f t="shared" si="0"/>
        <v>0.7430555555555556</v>
      </c>
      <c r="X6" s="3">
        <f t="shared" si="0"/>
        <v>0.8263888888888888</v>
      </c>
      <c r="Y6" s="122">
        <f>Y5+2/24/60</f>
        <v>0.875</v>
      </c>
      <c r="AA6" s="145"/>
      <c r="AB6" s="147"/>
      <c r="AC6" s="204"/>
      <c r="AD6" s="149" t="s">
        <v>9</v>
      </c>
      <c r="AE6" s="150"/>
      <c r="AF6" s="164" t="s">
        <v>10</v>
      </c>
      <c r="AG6" s="165"/>
      <c r="AH6" s="166"/>
      <c r="AI6" s="167" t="s">
        <v>11</v>
      </c>
      <c r="AJ6" s="167"/>
      <c r="AK6" s="167"/>
      <c r="AL6" s="168"/>
      <c r="AM6" s="111">
        <v>2.4</v>
      </c>
      <c r="AN6" s="111">
        <f aca="true" t="shared" si="9" ref="AN6:AN23">AN5+AM6</f>
        <v>5</v>
      </c>
      <c r="AO6" s="56">
        <f>AO5+3/24/60</f>
        <v>0.003472222222222222</v>
      </c>
      <c r="AP6" s="5">
        <f t="shared" si="1"/>
        <v>0.37499999999999994</v>
      </c>
      <c r="AQ6" s="6">
        <f t="shared" si="2"/>
        <v>0.4513888888888889</v>
      </c>
      <c r="AR6" s="6">
        <f t="shared" si="3"/>
        <v>0.4965277777777778</v>
      </c>
      <c r="AS6" s="6">
        <f t="shared" si="4"/>
        <v>0.6076388888888888</v>
      </c>
      <c r="AT6" s="6">
        <f t="shared" si="5"/>
        <v>0.6805555555555556</v>
      </c>
      <c r="AU6" s="6">
        <f t="shared" si="6"/>
        <v>0.7430555555555556</v>
      </c>
      <c r="AV6" s="6">
        <f t="shared" si="7"/>
        <v>0.8263888888888888</v>
      </c>
      <c r="AW6" s="125">
        <f>AW5+2/24/60</f>
        <v>0.875</v>
      </c>
    </row>
    <row r="7" spans="1:49" ht="12.75" customHeight="1">
      <c r="A7" s="145"/>
      <c r="B7" s="147"/>
      <c r="C7" s="242"/>
      <c r="D7" s="209"/>
      <c r="E7" s="210"/>
      <c r="F7" s="202" t="s">
        <v>14</v>
      </c>
      <c r="G7" s="202"/>
      <c r="H7" s="202"/>
      <c r="I7" s="202" t="s">
        <v>50</v>
      </c>
      <c r="J7" s="202"/>
      <c r="K7" s="202"/>
      <c r="L7" s="222"/>
      <c r="M7" s="97">
        <v>1</v>
      </c>
      <c r="N7" s="99">
        <f t="shared" si="8"/>
        <v>6</v>
      </c>
      <c r="O7" s="56">
        <f>O6+2/24/60</f>
        <v>0.004861111111111111</v>
      </c>
      <c r="P7" s="2">
        <f aca="true" t="shared" si="10" ref="P7:Y7">P6+$O7-$O6</f>
        <v>0.2090277777777778</v>
      </c>
      <c r="Q7" s="3">
        <f t="shared" si="10"/>
        <v>0.2875</v>
      </c>
      <c r="R7" s="3">
        <f t="shared" si="10"/>
        <v>0.37638888888888883</v>
      </c>
      <c r="S7" s="3">
        <f t="shared" si="10"/>
        <v>0.4527777777777778</v>
      </c>
      <c r="T7" s="3">
        <f t="shared" si="10"/>
        <v>0.4979166666666667</v>
      </c>
      <c r="U7" s="3">
        <f t="shared" si="10"/>
        <v>0.6090277777777777</v>
      </c>
      <c r="V7" s="3">
        <f t="shared" si="10"/>
        <v>0.6819444444444445</v>
      </c>
      <c r="W7" s="3">
        <f t="shared" si="10"/>
        <v>0.7444444444444445</v>
      </c>
      <c r="X7" s="3">
        <f t="shared" si="10"/>
        <v>0.8277777777777777</v>
      </c>
      <c r="Y7" s="122">
        <f t="shared" si="10"/>
        <v>0.8763888888888889</v>
      </c>
      <c r="AA7" s="145"/>
      <c r="AB7" s="147"/>
      <c r="AC7" s="204"/>
      <c r="AD7" s="153"/>
      <c r="AE7" s="154"/>
      <c r="AF7" s="169" t="s">
        <v>14</v>
      </c>
      <c r="AG7" s="169"/>
      <c r="AH7" s="169"/>
      <c r="AI7" s="169" t="s">
        <v>50</v>
      </c>
      <c r="AJ7" s="169"/>
      <c r="AK7" s="169"/>
      <c r="AL7" s="170"/>
      <c r="AM7" s="111">
        <v>1</v>
      </c>
      <c r="AN7" s="111">
        <f t="shared" si="9"/>
        <v>6</v>
      </c>
      <c r="AO7" s="56">
        <f>AO6+2/24/60</f>
        <v>0.004861111111111111</v>
      </c>
      <c r="AP7" s="5">
        <f t="shared" si="1"/>
        <v>0.37638888888888883</v>
      </c>
      <c r="AQ7" s="6">
        <f t="shared" si="2"/>
        <v>0.4527777777777778</v>
      </c>
      <c r="AR7" s="6">
        <f t="shared" si="3"/>
        <v>0.4979166666666667</v>
      </c>
      <c r="AS7" s="6">
        <f t="shared" si="4"/>
        <v>0.6090277777777777</v>
      </c>
      <c r="AT7" s="6">
        <f t="shared" si="5"/>
        <v>0.6819444444444445</v>
      </c>
      <c r="AU7" s="6">
        <f t="shared" si="6"/>
        <v>0.7444444444444445</v>
      </c>
      <c r="AV7" s="6">
        <f t="shared" si="7"/>
        <v>0.8277777777777777</v>
      </c>
      <c r="AW7" s="125">
        <f>AW6+$O7-$O6</f>
        <v>0.8763888888888889</v>
      </c>
    </row>
    <row r="8" spans="1:49" ht="12.75" customHeight="1">
      <c r="A8" s="145"/>
      <c r="B8" s="147"/>
      <c r="C8" s="242"/>
      <c r="D8" s="200" t="s">
        <v>51</v>
      </c>
      <c r="E8" s="201"/>
      <c r="F8" s="211" t="s">
        <v>14</v>
      </c>
      <c r="G8" s="212"/>
      <c r="H8" s="213"/>
      <c r="I8" s="202" t="s">
        <v>52</v>
      </c>
      <c r="J8" s="202"/>
      <c r="K8" s="202"/>
      <c r="L8" s="222"/>
      <c r="M8" s="97">
        <v>1</v>
      </c>
      <c r="N8" s="99">
        <f t="shared" si="8"/>
        <v>7</v>
      </c>
      <c r="O8" s="56">
        <f>O7+1/24/60</f>
        <v>0.005555555555555556</v>
      </c>
      <c r="P8" s="2">
        <f aca="true" t="shared" si="11" ref="P8:P19">P7+$O8-$O7</f>
        <v>0.20972222222222225</v>
      </c>
      <c r="Q8" s="3">
        <f aca="true" t="shared" si="12" ref="Q8:Q19">Q7+$O8-$O7</f>
        <v>0.2881944444444444</v>
      </c>
      <c r="R8" s="3">
        <f aca="true" t="shared" si="13" ref="R8:R19">R7+$O8-$O7</f>
        <v>0.37708333333333327</v>
      </c>
      <c r="S8" s="3">
        <f aca="true" t="shared" si="14" ref="S8:S19">S7+$O8-$O7</f>
        <v>0.4534722222222222</v>
      </c>
      <c r="T8" s="3">
        <f aca="true" t="shared" si="15" ref="T8:T19">T7+$O8-$O7</f>
        <v>0.4986111111111111</v>
      </c>
      <c r="U8" s="3">
        <f aca="true" t="shared" si="16" ref="U8:U19">U7+$O8-$O7</f>
        <v>0.6097222222222222</v>
      </c>
      <c r="V8" s="3">
        <f aca="true" t="shared" si="17" ref="V8:Y19">V7+$O8-$O7</f>
        <v>0.6826388888888889</v>
      </c>
      <c r="W8" s="3">
        <f t="shared" si="17"/>
        <v>0.7451388888888889</v>
      </c>
      <c r="X8" s="3">
        <f t="shared" si="17"/>
        <v>0.8284722222222222</v>
      </c>
      <c r="Y8" s="122">
        <f t="shared" si="17"/>
        <v>0.8770833333333333</v>
      </c>
      <c r="AA8" s="145"/>
      <c r="AB8" s="147"/>
      <c r="AC8" s="204"/>
      <c r="AD8" s="139" t="s">
        <v>51</v>
      </c>
      <c r="AE8" s="140"/>
      <c r="AF8" s="172" t="s">
        <v>14</v>
      </c>
      <c r="AG8" s="173"/>
      <c r="AH8" s="174"/>
      <c r="AI8" s="169" t="s">
        <v>52</v>
      </c>
      <c r="AJ8" s="169"/>
      <c r="AK8" s="169"/>
      <c r="AL8" s="170"/>
      <c r="AM8" s="111">
        <v>1</v>
      </c>
      <c r="AN8" s="111">
        <f t="shared" si="9"/>
        <v>7</v>
      </c>
      <c r="AO8" s="56">
        <f>AO7+1/24/60</f>
        <v>0.005555555555555556</v>
      </c>
      <c r="AP8" s="5">
        <f t="shared" si="1"/>
        <v>0.37708333333333327</v>
      </c>
      <c r="AQ8" s="6">
        <f t="shared" si="2"/>
        <v>0.4534722222222222</v>
      </c>
      <c r="AR8" s="6">
        <f t="shared" si="3"/>
        <v>0.4986111111111111</v>
      </c>
      <c r="AS8" s="6">
        <f t="shared" si="4"/>
        <v>0.6097222222222222</v>
      </c>
      <c r="AT8" s="6">
        <f t="shared" si="5"/>
        <v>0.6826388888888889</v>
      </c>
      <c r="AU8" s="6">
        <f t="shared" si="6"/>
        <v>0.7451388888888889</v>
      </c>
      <c r="AV8" s="6">
        <f t="shared" si="7"/>
        <v>0.8284722222222222</v>
      </c>
      <c r="AW8" s="125">
        <f>AW7+$O8-$O7</f>
        <v>0.8770833333333333</v>
      </c>
    </row>
    <row r="9" spans="1:49" ht="12.75" customHeight="1">
      <c r="A9" s="145"/>
      <c r="B9" s="147"/>
      <c r="C9" s="242"/>
      <c r="D9" s="233"/>
      <c r="E9" s="234"/>
      <c r="F9" s="211" t="s">
        <v>82</v>
      </c>
      <c r="G9" s="212"/>
      <c r="H9" s="213"/>
      <c r="I9" s="202" t="s">
        <v>118</v>
      </c>
      <c r="J9" s="202"/>
      <c r="K9" s="202"/>
      <c r="L9" s="222"/>
      <c r="M9" s="97">
        <v>0.6</v>
      </c>
      <c r="N9" s="99">
        <f t="shared" si="8"/>
        <v>7.6</v>
      </c>
      <c r="O9" s="56">
        <f>O8+1/24/60</f>
        <v>0.00625</v>
      </c>
      <c r="P9" s="2">
        <f t="shared" si="11"/>
        <v>0.2104166666666667</v>
      </c>
      <c r="Q9" s="3">
        <f t="shared" si="12"/>
        <v>0.28888888888888886</v>
      </c>
      <c r="R9" s="3">
        <f t="shared" si="13"/>
        <v>0.3777777777777777</v>
      </c>
      <c r="S9" s="3">
        <f t="shared" si="14"/>
        <v>0.45416666666666666</v>
      </c>
      <c r="T9" s="3">
        <f t="shared" si="15"/>
        <v>0.49930555555555556</v>
      </c>
      <c r="U9" s="3">
        <f t="shared" si="16"/>
        <v>0.6104166666666666</v>
      </c>
      <c r="V9" s="3">
        <f t="shared" si="17"/>
        <v>0.6833333333333333</v>
      </c>
      <c r="W9" s="3">
        <f t="shared" si="17"/>
        <v>0.7458333333333333</v>
      </c>
      <c r="X9" s="3">
        <f t="shared" si="17"/>
        <v>0.8291666666666666</v>
      </c>
      <c r="Y9" s="122">
        <f t="shared" si="17"/>
        <v>0.8777777777777778</v>
      </c>
      <c r="AA9" s="145"/>
      <c r="AB9" s="147"/>
      <c r="AC9" s="204"/>
      <c r="AD9" s="141"/>
      <c r="AE9" s="142"/>
      <c r="AF9" s="172" t="s">
        <v>82</v>
      </c>
      <c r="AG9" s="173"/>
      <c r="AH9" s="174"/>
      <c r="AI9" s="169" t="s">
        <v>118</v>
      </c>
      <c r="AJ9" s="169"/>
      <c r="AK9" s="169"/>
      <c r="AL9" s="170"/>
      <c r="AM9" s="111">
        <v>0.6</v>
      </c>
      <c r="AN9" s="111">
        <f t="shared" si="9"/>
        <v>7.6</v>
      </c>
      <c r="AO9" s="56">
        <f>AO8+1/24/60</f>
        <v>0.00625</v>
      </c>
      <c r="AP9" s="5">
        <f t="shared" si="1"/>
        <v>0.3777777777777777</v>
      </c>
      <c r="AQ9" s="6">
        <f t="shared" si="2"/>
        <v>0.45416666666666666</v>
      </c>
      <c r="AR9" s="6">
        <f t="shared" si="3"/>
        <v>0.49930555555555556</v>
      </c>
      <c r="AS9" s="6">
        <f t="shared" si="4"/>
        <v>0.6104166666666666</v>
      </c>
      <c r="AT9" s="6">
        <f t="shared" si="5"/>
        <v>0.6833333333333333</v>
      </c>
      <c r="AU9" s="6">
        <f t="shared" si="6"/>
        <v>0.7458333333333333</v>
      </c>
      <c r="AV9" s="6">
        <f t="shared" si="7"/>
        <v>0.8291666666666666</v>
      </c>
      <c r="AW9" s="125">
        <f>AW8+$O9-$O8</f>
        <v>0.8777777777777778</v>
      </c>
    </row>
    <row r="10" spans="1:49" ht="12.75" customHeight="1">
      <c r="A10" s="145"/>
      <c r="B10" s="147"/>
      <c r="C10" s="242"/>
      <c r="D10" s="233"/>
      <c r="E10" s="234"/>
      <c r="F10" s="202" t="s">
        <v>80</v>
      </c>
      <c r="G10" s="202"/>
      <c r="H10" s="202"/>
      <c r="I10" s="202" t="s">
        <v>119</v>
      </c>
      <c r="J10" s="202"/>
      <c r="K10" s="202"/>
      <c r="L10" s="222"/>
      <c r="M10" s="97">
        <v>1.2</v>
      </c>
      <c r="N10" s="99">
        <f t="shared" si="8"/>
        <v>8.799999999999999</v>
      </c>
      <c r="O10" s="56">
        <f>O9+1/24/60</f>
        <v>0.006944444444444445</v>
      </c>
      <c r="P10" s="2">
        <f t="shared" si="11"/>
        <v>0.21111111111111114</v>
      </c>
      <c r="Q10" s="3">
        <f t="shared" si="12"/>
        <v>0.2895833333333333</v>
      </c>
      <c r="R10" s="3">
        <f t="shared" si="13"/>
        <v>0.37847222222222215</v>
      </c>
      <c r="S10" s="3">
        <f t="shared" si="14"/>
        <v>0.4548611111111111</v>
      </c>
      <c r="T10" s="3">
        <f t="shared" si="15"/>
        <v>0.5</v>
      </c>
      <c r="U10" s="3">
        <f t="shared" si="16"/>
        <v>0.611111111111111</v>
      </c>
      <c r="V10" s="3">
        <f t="shared" si="17"/>
        <v>0.6840277777777778</v>
      </c>
      <c r="W10" s="3">
        <f t="shared" si="17"/>
        <v>0.7465277777777778</v>
      </c>
      <c r="X10" s="3">
        <f t="shared" si="17"/>
        <v>0.829861111111111</v>
      </c>
      <c r="Y10" s="122">
        <f t="shared" si="17"/>
        <v>0.8784722222222222</v>
      </c>
      <c r="AA10" s="145"/>
      <c r="AB10" s="147"/>
      <c r="AC10" s="204"/>
      <c r="AD10" s="141"/>
      <c r="AE10" s="142"/>
      <c r="AF10" s="169" t="s">
        <v>80</v>
      </c>
      <c r="AG10" s="169"/>
      <c r="AH10" s="169"/>
      <c r="AI10" s="169" t="s">
        <v>119</v>
      </c>
      <c r="AJ10" s="169"/>
      <c r="AK10" s="169"/>
      <c r="AL10" s="170"/>
      <c r="AM10" s="111">
        <v>1.2</v>
      </c>
      <c r="AN10" s="111">
        <f t="shared" si="9"/>
        <v>8.799999999999999</v>
      </c>
      <c r="AO10" s="56">
        <f>AO9+1/24/60</f>
        <v>0.006944444444444445</v>
      </c>
      <c r="AP10" s="5">
        <f t="shared" si="1"/>
        <v>0.37847222222222215</v>
      </c>
      <c r="AQ10" s="6">
        <f t="shared" si="2"/>
        <v>0.4548611111111111</v>
      </c>
      <c r="AR10" s="6">
        <f t="shared" si="3"/>
        <v>0.5</v>
      </c>
      <c r="AS10" s="6">
        <f t="shared" si="4"/>
        <v>0.611111111111111</v>
      </c>
      <c r="AT10" s="6">
        <f t="shared" si="5"/>
        <v>0.6840277777777778</v>
      </c>
      <c r="AU10" s="6">
        <f t="shared" si="6"/>
        <v>0.7465277777777778</v>
      </c>
      <c r="AV10" s="6">
        <f t="shared" si="7"/>
        <v>0.829861111111111</v>
      </c>
      <c r="AW10" s="125">
        <f>AW9+$O10-$O9</f>
        <v>0.8784722222222222</v>
      </c>
    </row>
    <row r="11" spans="1:49" ht="12.75" customHeight="1">
      <c r="A11" s="145"/>
      <c r="B11" s="147"/>
      <c r="C11" s="242"/>
      <c r="D11" s="233"/>
      <c r="E11" s="234"/>
      <c r="F11" s="202" t="s">
        <v>78</v>
      </c>
      <c r="G11" s="202"/>
      <c r="H11" s="202"/>
      <c r="I11" s="202" t="s">
        <v>120</v>
      </c>
      <c r="J11" s="202"/>
      <c r="K11" s="202"/>
      <c r="L11" s="222"/>
      <c r="M11" s="97">
        <v>0.5</v>
      </c>
      <c r="N11" s="99">
        <f t="shared" si="8"/>
        <v>9.299999999999999</v>
      </c>
      <c r="O11" s="56">
        <f>O10+2/24/60</f>
        <v>0.008333333333333333</v>
      </c>
      <c r="P11" s="2">
        <f>P10+1/24/60</f>
        <v>0.21180555555555558</v>
      </c>
      <c r="Q11" s="3">
        <f t="shared" si="12"/>
        <v>0.29097222222222224</v>
      </c>
      <c r="R11" s="3">
        <f t="shared" si="13"/>
        <v>0.3798611111111111</v>
      </c>
      <c r="S11" s="3">
        <f t="shared" si="14"/>
        <v>0.45625000000000004</v>
      </c>
      <c r="T11" s="3">
        <f t="shared" si="15"/>
        <v>0.5013888888888889</v>
      </c>
      <c r="U11" s="3">
        <f t="shared" si="16"/>
        <v>0.6124999999999999</v>
      </c>
      <c r="V11" s="3">
        <f t="shared" si="17"/>
        <v>0.6854166666666667</v>
      </c>
      <c r="W11" s="3">
        <f t="shared" si="17"/>
        <v>0.7479166666666667</v>
      </c>
      <c r="X11" s="3">
        <f t="shared" si="17"/>
        <v>0.8312499999999999</v>
      </c>
      <c r="Y11" s="122">
        <f>Y10+1/24/60</f>
        <v>0.8791666666666667</v>
      </c>
      <c r="AA11" s="145"/>
      <c r="AB11" s="147"/>
      <c r="AC11" s="204"/>
      <c r="AD11" s="141"/>
      <c r="AE11" s="142"/>
      <c r="AF11" s="169" t="s">
        <v>78</v>
      </c>
      <c r="AG11" s="169"/>
      <c r="AH11" s="169"/>
      <c r="AI11" s="169" t="s">
        <v>120</v>
      </c>
      <c r="AJ11" s="169"/>
      <c r="AK11" s="169"/>
      <c r="AL11" s="170"/>
      <c r="AM11" s="111">
        <v>0.5</v>
      </c>
      <c r="AN11" s="111">
        <f t="shared" si="9"/>
        <v>9.299999999999999</v>
      </c>
      <c r="AO11" s="56">
        <f>AO10+2/24/60</f>
        <v>0.008333333333333333</v>
      </c>
      <c r="AP11" s="5">
        <f t="shared" si="1"/>
        <v>0.3798611111111111</v>
      </c>
      <c r="AQ11" s="6">
        <f t="shared" si="2"/>
        <v>0.45625000000000004</v>
      </c>
      <c r="AR11" s="6">
        <f t="shared" si="3"/>
        <v>0.5013888888888889</v>
      </c>
      <c r="AS11" s="6">
        <f t="shared" si="4"/>
        <v>0.6124999999999999</v>
      </c>
      <c r="AT11" s="6">
        <f t="shared" si="5"/>
        <v>0.6854166666666667</v>
      </c>
      <c r="AU11" s="6">
        <f t="shared" si="6"/>
        <v>0.7479166666666667</v>
      </c>
      <c r="AV11" s="6">
        <f t="shared" si="7"/>
        <v>0.8312499999999999</v>
      </c>
      <c r="AW11" s="125">
        <f>AW10+1/24/60</f>
        <v>0.8791666666666667</v>
      </c>
    </row>
    <row r="12" spans="1:49" ht="12.75" customHeight="1">
      <c r="A12" s="145"/>
      <c r="B12" s="147"/>
      <c r="C12" s="242"/>
      <c r="D12" s="223" t="s">
        <v>54</v>
      </c>
      <c r="E12" s="224"/>
      <c r="F12" s="202" t="s">
        <v>76</v>
      </c>
      <c r="G12" s="202"/>
      <c r="H12" s="202"/>
      <c r="I12" s="202" t="s">
        <v>121</v>
      </c>
      <c r="J12" s="202"/>
      <c r="K12" s="202"/>
      <c r="L12" s="222"/>
      <c r="M12" s="97">
        <v>0.7</v>
      </c>
      <c r="N12" s="99">
        <f t="shared" si="8"/>
        <v>9.999999999999998</v>
      </c>
      <c r="O12" s="56">
        <f aca="true" t="shared" si="18" ref="O12:O17">O11+1/24/60</f>
        <v>0.009027777777777777</v>
      </c>
      <c r="P12" s="2">
        <f t="shared" si="11"/>
        <v>0.21250000000000002</v>
      </c>
      <c r="Q12" s="3">
        <f t="shared" si="12"/>
        <v>0.2916666666666667</v>
      </c>
      <c r="R12" s="3">
        <f t="shared" si="13"/>
        <v>0.38055555555555554</v>
      </c>
      <c r="S12" s="3">
        <f t="shared" si="14"/>
        <v>0.4569444444444445</v>
      </c>
      <c r="T12" s="3">
        <f t="shared" si="15"/>
        <v>0.5020833333333333</v>
      </c>
      <c r="U12" s="3">
        <f t="shared" si="16"/>
        <v>0.6131944444444444</v>
      </c>
      <c r="V12" s="3">
        <f t="shared" si="17"/>
        <v>0.6861111111111111</v>
      </c>
      <c r="W12" s="3">
        <f t="shared" si="17"/>
        <v>0.7486111111111111</v>
      </c>
      <c r="X12" s="3">
        <f t="shared" si="17"/>
        <v>0.8319444444444444</v>
      </c>
      <c r="Y12" s="122">
        <f t="shared" si="17"/>
        <v>0.8798611111111111</v>
      </c>
      <c r="AA12" s="145"/>
      <c r="AB12" s="147"/>
      <c r="AC12" s="204"/>
      <c r="AD12" s="143" t="s">
        <v>54</v>
      </c>
      <c r="AE12" s="144"/>
      <c r="AF12" s="169" t="s">
        <v>76</v>
      </c>
      <c r="AG12" s="169"/>
      <c r="AH12" s="169"/>
      <c r="AI12" s="169" t="s">
        <v>121</v>
      </c>
      <c r="AJ12" s="169"/>
      <c r="AK12" s="169"/>
      <c r="AL12" s="170"/>
      <c r="AM12" s="111">
        <v>0.7</v>
      </c>
      <c r="AN12" s="111">
        <f t="shared" si="9"/>
        <v>9.999999999999998</v>
      </c>
      <c r="AO12" s="56">
        <f aca="true" t="shared" si="19" ref="AO12:AO17">AO11+1/24/60</f>
        <v>0.009027777777777777</v>
      </c>
      <c r="AP12" s="5">
        <f t="shared" si="1"/>
        <v>0.38055555555555554</v>
      </c>
      <c r="AQ12" s="6">
        <f t="shared" si="2"/>
        <v>0.4569444444444445</v>
      </c>
      <c r="AR12" s="6">
        <f t="shared" si="3"/>
        <v>0.5020833333333333</v>
      </c>
      <c r="AS12" s="6">
        <f t="shared" si="4"/>
        <v>0.6131944444444444</v>
      </c>
      <c r="AT12" s="6">
        <f t="shared" si="5"/>
        <v>0.6861111111111111</v>
      </c>
      <c r="AU12" s="6">
        <f t="shared" si="6"/>
        <v>0.7486111111111111</v>
      </c>
      <c r="AV12" s="6">
        <f t="shared" si="7"/>
        <v>0.8319444444444444</v>
      </c>
      <c r="AW12" s="125">
        <f>AW11+$O12-$O11</f>
        <v>0.8798611111111111</v>
      </c>
    </row>
    <row r="13" spans="1:49" ht="12.75" customHeight="1">
      <c r="A13" s="145"/>
      <c r="B13" s="147"/>
      <c r="C13" s="242"/>
      <c r="D13" s="225" t="s">
        <v>73</v>
      </c>
      <c r="E13" s="226"/>
      <c r="F13" s="202" t="s">
        <v>72</v>
      </c>
      <c r="G13" s="202"/>
      <c r="H13" s="202"/>
      <c r="I13" s="202" t="s">
        <v>122</v>
      </c>
      <c r="J13" s="202"/>
      <c r="K13" s="202"/>
      <c r="L13" s="222"/>
      <c r="M13" s="97">
        <v>0.8</v>
      </c>
      <c r="N13" s="99">
        <f t="shared" si="8"/>
        <v>10.799999999999999</v>
      </c>
      <c r="O13" s="56">
        <f t="shared" si="18"/>
        <v>0.00972222222222222</v>
      </c>
      <c r="P13" s="2">
        <f aca="true" t="shared" si="20" ref="P13:X13">P12+$O13-$O12</f>
        <v>0.21319444444444446</v>
      </c>
      <c r="Q13" s="3">
        <f t="shared" si="20"/>
        <v>0.2923611111111111</v>
      </c>
      <c r="R13" s="3">
        <f t="shared" si="20"/>
        <v>0.38125</v>
      </c>
      <c r="S13" s="3">
        <f t="shared" si="20"/>
        <v>0.45763888888888893</v>
      </c>
      <c r="T13" s="3">
        <f t="shared" si="20"/>
        <v>0.5027777777777778</v>
      </c>
      <c r="U13" s="3">
        <f t="shared" si="20"/>
        <v>0.6138888888888888</v>
      </c>
      <c r="V13" s="3">
        <f t="shared" si="20"/>
        <v>0.6868055555555556</v>
      </c>
      <c r="W13" s="3">
        <f t="shared" si="20"/>
        <v>0.7493055555555556</v>
      </c>
      <c r="X13" s="3">
        <f t="shared" si="20"/>
        <v>0.8326388888888888</v>
      </c>
      <c r="Y13" s="122">
        <f t="shared" si="17"/>
        <v>0.8805555555555555</v>
      </c>
      <c r="AA13" s="145"/>
      <c r="AB13" s="147"/>
      <c r="AC13" s="204"/>
      <c r="AD13" s="177" t="s">
        <v>73</v>
      </c>
      <c r="AE13" s="178"/>
      <c r="AF13" s="169" t="s">
        <v>72</v>
      </c>
      <c r="AG13" s="169"/>
      <c r="AH13" s="169"/>
      <c r="AI13" s="169" t="s">
        <v>122</v>
      </c>
      <c r="AJ13" s="169"/>
      <c r="AK13" s="169"/>
      <c r="AL13" s="170"/>
      <c r="AM13" s="111">
        <v>0.8</v>
      </c>
      <c r="AN13" s="111">
        <f t="shared" si="9"/>
        <v>10.799999999999999</v>
      </c>
      <c r="AO13" s="56">
        <f t="shared" si="19"/>
        <v>0.00972222222222222</v>
      </c>
      <c r="AP13" s="5">
        <f t="shared" si="1"/>
        <v>0.38125</v>
      </c>
      <c r="AQ13" s="6">
        <f t="shared" si="2"/>
        <v>0.45763888888888893</v>
      </c>
      <c r="AR13" s="6">
        <f t="shared" si="3"/>
        <v>0.5027777777777778</v>
      </c>
      <c r="AS13" s="6">
        <f t="shared" si="4"/>
        <v>0.6138888888888888</v>
      </c>
      <c r="AT13" s="6">
        <f t="shared" si="5"/>
        <v>0.6868055555555556</v>
      </c>
      <c r="AU13" s="6">
        <f t="shared" si="6"/>
        <v>0.7493055555555556</v>
      </c>
      <c r="AV13" s="6">
        <f t="shared" si="7"/>
        <v>0.8326388888888888</v>
      </c>
      <c r="AW13" s="125">
        <f>AW12+$O13-$O12</f>
        <v>0.8805555555555555</v>
      </c>
    </row>
    <row r="14" spans="1:49" ht="12.75" customHeight="1">
      <c r="A14" s="145"/>
      <c r="B14" s="147"/>
      <c r="C14" s="242"/>
      <c r="D14" s="205" t="s">
        <v>98</v>
      </c>
      <c r="E14" s="206"/>
      <c r="F14" s="211" t="s">
        <v>18</v>
      </c>
      <c r="G14" s="212"/>
      <c r="H14" s="213"/>
      <c r="I14" s="202" t="s">
        <v>100</v>
      </c>
      <c r="J14" s="220"/>
      <c r="K14" s="220"/>
      <c r="L14" s="221"/>
      <c r="M14" s="97">
        <v>1.2</v>
      </c>
      <c r="N14" s="100">
        <f t="shared" si="8"/>
        <v>11.999999999999998</v>
      </c>
      <c r="O14" s="56">
        <f t="shared" si="18"/>
        <v>0.010416666666666664</v>
      </c>
      <c r="P14" s="2">
        <f t="shared" si="11"/>
        <v>0.2138888888888889</v>
      </c>
      <c r="Q14" s="3">
        <f t="shared" si="12"/>
        <v>0.29305555555555557</v>
      </c>
      <c r="R14" s="3">
        <f t="shared" si="13"/>
        <v>0.3819444444444444</v>
      </c>
      <c r="S14" s="3">
        <f t="shared" si="14"/>
        <v>0.45833333333333337</v>
      </c>
      <c r="T14" s="3">
        <f t="shared" si="15"/>
        <v>0.5034722222222222</v>
      </c>
      <c r="U14" s="3">
        <f t="shared" si="16"/>
        <v>0.6145833333333333</v>
      </c>
      <c r="V14" s="3">
        <f t="shared" si="17"/>
        <v>0.6875</v>
      </c>
      <c r="W14" s="3">
        <f t="shared" si="17"/>
        <v>0.75</v>
      </c>
      <c r="X14" s="3">
        <f t="shared" si="17"/>
        <v>0.8333333333333333</v>
      </c>
      <c r="Y14" s="122">
        <f t="shared" si="17"/>
        <v>0.88125</v>
      </c>
      <c r="AA14" s="145"/>
      <c r="AB14" s="147"/>
      <c r="AC14" s="204"/>
      <c r="AD14" s="149" t="s">
        <v>98</v>
      </c>
      <c r="AE14" s="150"/>
      <c r="AF14" s="172" t="s">
        <v>18</v>
      </c>
      <c r="AG14" s="173"/>
      <c r="AH14" s="174"/>
      <c r="AI14" s="169" t="s">
        <v>100</v>
      </c>
      <c r="AJ14" s="175"/>
      <c r="AK14" s="175"/>
      <c r="AL14" s="176"/>
      <c r="AM14" s="111">
        <v>1.2</v>
      </c>
      <c r="AN14" s="115">
        <f t="shared" si="9"/>
        <v>11.999999999999998</v>
      </c>
      <c r="AO14" s="56">
        <f t="shared" si="19"/>
        <v>0.010416666666666664</v>
      </c>
      <c r="AP14" s="5">
        <f t="shared" si="1"/>
        <v>0.3819444444444444</v>
      </c>
      <c r="AQ14" s="6">
        <f t="shared" si="2"/>
        <v>0.45833333333333337</v>
      </c>
      <c r="AR14" s="6">
        <f t="shared" si="3"/>
        <v>0.5034722222222222</v>
      </c>
      <c r="AS14" s="6">
        <f t="shared" si="4"/>
        <v>0.6145833333333333</v>
      </c>
      <c r="AT14" s="6">
        <f t="shared" si="5"/>
        <v>0.6875</v>
      </c>
      <c r="AU14" s="6">
        <f t="shared" si="6"/>
        <v>0.75</v>
      </c>
      <c r="AV14" s="6">
        <f t="shared" si="7"/>
        <v>0.8333333333333333</v>
      </c>
      <c r="AW14" s="125">
        <f>AW13+$O14-$O13</f>
        <v>0.88125</v>
      </c>
    </row>
    <row r="15" spans="1:49" ht="12.75" customHeight="1">
      <c r="A15" s="145"/>
      <c r="B15" s="147"/>
      <c r="C15" s="242"/>
      <c r="D15" s="207"/>
      <c r="E15" s="208"/>
      <c r="F15" s="214"/>
      <c r="G15" s="215"/>
      <c r="H15" s="216"/>
      <c r="I15" s="202" t="s">
        <v>101</v>
      </c>
      <c r="J15" s="220"/>
      <c r="K15" s="220"/>
      <c r="L15" s="221"/>
      <c r="M15" s="97">
        <v>0.5</v>
      </c>
      <c r="N15" s="100">
        <f t="shared" si="8"/>
        <v>12.499999999999998</v>
      </c>
      <c r="O15" s="56">
        <f t="shared" si="18"/>
        <v>0.011111111111111108</v>
      </c>
      <c r="P15" s="2">
        <f>P14</f>
        <v>0.2138888888888889</v>
      </c>
      <c r="Q15" s="3">
        <f t="shared" si="12"/>
        <v>0.29375</v>
      </c>
      <c r="R15" s="3">
        <f t="shared" si="13"/>
        <v>0.38263888888888886</v>
      </c>
      <c r="S15" s="3">
        <f t="shared" si="14"/>
        <v>0.4590277777777778</v>
      </c>
      <c r="T15" s="3">
        <f t="shared" si="15"/>
        <v>0.5041666666666667</v>
      </c>
      <c r="U15" s="3">
        <f t="shared" si="16"/>
        <v>0.6152777777777777</v>
      </c>
      <c r="V15" s="3">
        <f t="shared" si="17"/>
        <v>0.6881944444444444</v>
      </c>
      <c r="W15" s="3">
        <f t="shared" si="17"/>
        <v>0.7506944444444444</v>
      </c>
      <c r="X15" s="3">
        <f t="shared" si="17"/>
        <v>0.8340277777777777</v>
      </c>
      <c r="Y15" s="122">
        <f>Y14</f>
        <v>0.88125</v>
      </c>
      <c r="AA15" s="145"/>
      <c r="AB15" s="147"/>
      <c r="AC15" s="204"/>
      <c r="AD15" s="151"/>
      <c r="AE15" s="152"/>
      <c r="AF15" s="164"/>
      <c r="AG15" s="165"/>
      <c r="AH15" s="166"/>
      <c r="AI15" s="169" t="s">
        <v>101</v>
      </c>
      <c r="AJ15" s="175"/>
      <c r="AK15" s="175"/>
      <c r="AL15" s="176"/>
      <c r="AM15" s="111">
        <v>0.5</v>
      </c>
      <c r="AN15" s="115">
        <f t="shared" si="9"/>
        <v>12.499999999999998</v>
      </c>
      <c r="AO15" s="56">
        <f t="shared" si="19"/>
        <v>0.011111111111111108</v>
      </c>
      <c r="AP15" s="5">
        <f t="shared" si="1"/>
        <v>0.38263888888888886</v>
      </c>
      <c r="AQ15" s="6">
        <f t="shared" si="2"/>
        <v>0.4590277777777778</v>
      </c>
      <c r="AR15" s="6">
        <f t="shared" si="3"/>
        <v>0.5041666666666667</v>
      </c>
      <c r="AS15" s="6">
        <f t="shared" si="4"/>
        <v>0.6152777777777777</v>
      </c>
      <c r="AT15" s="6">
        <f t="shared" si="5"/>
        <v>0.6881944444444444</v>
      </c>
      <c r="AU15" s="6">
        <f t="shared" si="6"/>
        <v>0.7506944444444444</v>
      </c>
      <c r="AV15" s="6">
        <f t="shared" si="7"/>
        <v>0.8340277777777777</v>
      </c>
      <c r="AW15" s="125">
        <f>AW14</f>
        <v>0.88125</v>
      </c>
    </row>
    <row r="16" spans="1:49" ht="12.75" customHeight="1">
      <c r="A16" s="145"/>
      <c r="B16" s="147"/>
      <c r="C16" s="242"/>
      <c r="D16" s="209"/>
      <c r="E16" s="210"/>
      <c r="F16" s="217"/>
      <c r="G16" s="218"/>
      <c r="H16" s="219"/>
      <c r="I16" s="202" t="s">
        <v>102</v>
      </c>
      <c r="J16" s="202"/>
      <c r="K16" s="202"/>
      <c r="L16" s="222"/>
      <c r="M16" s="97">
        <v>0.5</v>
      </c>
      <c r="N16" s="99">
        <f t="shared" si="8"/>
        <v>12.999999999999998</v>
      </c>
      <c r="O16" s="56">
        <f t="shared" si="18"/>
        <v>0.011805555555555552</v>
      </c>
      <c r="P16" s="2">
        <f t="shared" si="11"/>
        <v>0.21458333333333335</v>
      </c>
      <c r="Q16" s="3">
        <f t="shared" si="12"/>
        <v>0.29444444444444445</v>
      </c>
      <c r="R16" s="3">
        <f t="shared" si="13"/>
        <v>0.3833333333333333</v>
      </c>
      <c r="S16" s="3">
        <f t="shared" si="14"/>
        <v>0.45972222222222225</v>
      </c>
      <c r="T16" s="3">
        <f t="shared" si="15"/>
        <v>0.5048611111111111</v>
      </c>
      <c r="U16" s="3">
        <f t="shared" si="16"/>
        <v>0.6159722222222221</v>
      </c>
      <c r="V16" s="3">
        <f t="shared" si="17"/>
        <v>0.6888888888888889</v>
      </c>
      <c r="W16" s="3">
        <f t="shared" si="17"/>
        <v>0.7513888888888889</v>
      </c>
      <c r="X16" s="3">
        <f t="shared" si="17"/>
        <v>0.8347222222222221</v>
      </c>
      <c r="Y16" s="122">
        <f t="shared" si="17"/>
        <v>0.8819444444444444</v>
      </c>
      <c r="AA16" s="145"/>
      <c r="AB16" s="147"/>
      <c r="AC16" s="204"/>
      <c r="AD16" s="153"/>
      <c r="AE16" s="154"/>
      <c r="AF16" s="182"/>
      <c r="AG16" s="183"/>
      <c r="AH16" s="184"/>
      <c r="AI16" s="169" t="s">
        <v>102</v>
      </c>
      <c r="AJ16" s="169"/>
      <c r="AK16" s="169"/>
      <c r="AL16" s="170"/>
      <c r="AM16" s="111">
        <v>0.5</v>
      </c>
      <c r="AN16" s="111">
        <f t="shared" si="9"/>
        <v>12.999999999999998</v>
      </c>
      <c r="AO16" s="56">
        <f t="shared" si="19"/>
        <v>0.011805555555555552</v>
      </c>
      <c r="AP16" s="5">
        <f t="shared" si="1"/>
        <v>0.3833333333333333</v>
      </c>
      <c r="AQ16" s="6">
        <f t="shared" si="2"/>
        <v>0.45972222222222225</v>
      </c>
      <c r="AR16" s="6">
        <f t="shared" si="3"/>
        <v>0.5048611111111111</v>
      </c>
      <c r="AS16" s="6">
        <f t="shared" si="4"/>
        <v>0.6159722222222221</v>
      </c>
      <c r="AT16" s="6">
        <f t="shared" si="5"/>
        <v>0.6888888888888889</v>
      </c>
      <c r="AU16" s="6">
        <f t="shared" si="6"/>
        <v>0.7513888888888889</v>
      </c>
      <c r="AV16" s="6">
        <f t="shared" si="7"/>
        <v>0.8347222222222221</v>
      </c>
      <c r="AW16" s="125">
        <f>AW15+$O16-$O15</f>
        <v>0.8819444444444444</v>
      </c>
    </row>
    <row r="17" spans="1:49" ht="12.75" customHeight="1">
      <c r="A17" s="145"/>
      <c r="B17" s="147"/>
      <c r="C17" s="242"/>
      <c r="D17" s="200" t="s">
        <v>103</v>
      </c>
      <c r="E17" s="201"/>
      <c r="F17" s="202" t="s">
        <v>104</v>
      </c>
      <c r="G17" s="202"/>
      <c r="H17" s="202"/>
      <c r="I17" s="202" t="s">
        <v>105</v>
      </c>
      <c r="J17" s="202"/>
      <c r="K17" s="202"/>
      <c r="L17" s="222"/>
      <c r="M17" s="97">
        <v>0.8</v>
      </c>
      <c r="N17" s="99">
        <f t="shared" si="8"/>
        <v>13.799999999999999</v>
      </c>
      <c r="O17" s="56">
        <f t="shared" si="18"/>
        <v>0.012499999999999995</v>
      </c>
      <c r="P17" s="2">
        <f t="shared" si="11"/>
        <v>0.2152777777777778</v>
      </c>
      <c r="Q17" s="3">
        <f t="shared" si="12"/>
        <v>0.2951388888888889</v>
      </c>
      <c r="R17" s="3">
        <f t="shared" si="13"/>
        <v>0.38402777777777775</v>
      </c>
      <c r="S17" s="3">
        <f t="shared" si="14"/>
        <v>0.4604166666666667</v>
      </c>
      <c r="T17" s="3">
        <f t="shared" si="15"/>
        <v>0.5055555555555555</v>
      </c>
      <c r="U17" s="3">
        <f t="shared" si="16"/>
        <v>0.6166666666666666</v>
      </c>
      <c r="V17" s="3">
        <f t="shared" si="17"/>
        <v>0.6895833333333333</v>
      </c>
      <c r="W17" s="3">
        <f t="shared" si="17"/>
        <v>0.7520833333333333</v>
      </c>
      <c r="X17" s="3">
        <f t="shared" si="17"/>
        <v>0.8354166666666666</v>
      </c>
      <c r="Y17" s="122">
        <f t="shared" si="17"/>
        <v>0.8826388888888889</v>
      </c>
      <c r="AA17" s="145"/>
      <c r="AB17" s="147"/>
      <c r="AC17" s="204"/>
      <c r="AD17" s="139" t="s">
        <v>103</v>
      </c>
      <c r="AE17" s="140"/>
      <c r="AF17" s="169" t="s">
        <v>104</v>
      </c>
      <c r="AG17" s="169"/>
      <c r="AH17" s="169"/>
      <c r="AI17" s="169" t="s">
        <v>105</v>
      </c>
      <c r="AJ17" s="169"/>
      <c r="AK17" s="169"/>
      <c r="AL17" s="170"/>
      <c r="AM17" s="111">
        <v>0.8</v>
      </c>
      <c r="AN17" s="111">
        <f t="shared" si="9"/>
        <v>13.799999999999999</v>
      </c>
      <c r="AO17" s="56">
        <f t="shared" si="19"/>
        <v>0.012499999999999995</v>
      </c>
      <c r="AP17" s="5">
        <f t="shared" si="1"/>
        <v>0.38402777777777775</v>
      </c>
      <c r="AQ17" s="6">
        <f t="shared" si="2"/>
        <v>0.4604166666666667</v>
      </c>
      <c r="AR17" s="6">
        <f t="shared" si="3"/>
        <v>0.5055555555555555</v>
      </c>
      <c r="AS17" s="6">
        <f t="shared" si="4"/>
        <v>0.6166666666666666</v>
      </c>
      <c r="AT17" s="6">
        <f t="shared" si="5"/>
        <v>0.6895833333333333</v>
      </c>
      <c r="AU17" s="6">
        <f t="shared" si="6"/>
        <v>0.7520833333333333</v>
      </c>
      <c r="AV17" s="6">
        <f t="shared" si="7"/>
        <v>0.8354166666666666</v>
      </c>
      <c r="AW17" s="125">
        <f>AW16+$O17-$O16</f>
        <v>0.8826388888888889</v>
      </c>
    </row>
    <row r="18" spans="1:49" ht="12.75" customHeight="1">
      <c r="A18" s="145"/>
      <c r="B18" s="147"/>
      <c r="C18" s="242"/>
      <c r="D18" s="200" t="s">
        <v>17</v>
      </c>
      <c r="E18" s="201"/>
      <c r="F18" s="202" t="s">
        <v>104</v>
      </c>
      <c r="G18" s="202"/>
      <c r="H18" s="202"/>
      <c r="I18" s="202" t="s">
        <v>106</v>
      </c>
      <c r="J18" s="202"/>
      <c r="K18" s="202"/>
      <c r="L18" s="222"/>
      <c r="M18" s="97">
        <v>1.4</v>
      </c>
      <c r="N18" s="99">
        <f t="shared" si="8"/>
        <v>15.2</v>
      </c>
      <c r="O18" s="56">
        <f>O17+2/24/60</f>
        <v>0.013888888888888885</v>
      </c>
      <c r="P18" s="2">
        <f t="shared" si="11"/>
        <v>0.2166666666666667</v>
      </c>
      <c r="Q18" s="3">
        <f t="shared" si="12"/>
        <v>0.2965277777777778</v>
      </c>
      <c r="R18" s="3">
        <f t="shared" si="13"/>
        <v>0.38541666666666663</v>
      </c>
      <c r="S18" s="3">
        <f t="shared" si="14"/>
        <v>0.4618055555555556</v>
      </c>
      <c r="T18" s="3">
        <f t="shared" si="15"/>
        <v>0.5069444444444444</v>
      </c>
      <c r="U18" s="3">
        <f t="shared" si="16"/>
        <v>0.6180555555555555</v>
      </c>
      <c r="V18" s="3">
        <f t="shared" si="17"/>
        <v>0.6909722222222222</v>
      </c>
      <c r="W18" s="3">
        <f t="shared" si="17"/>
        <v>0.7534722222222222</v>
      </c>
      <c r="X18" s="3">
        <f t="shared" si="17"/>
        <v>0.8368055555555555</v>
      </c>
      <c r="Y18" s="122">
        <f t="shared" si="17"/>
        <v>0.8840277777777777</v>
      </c>
      <c r="AA18" s="145"/>
      <c r="AB18" s="147"/>
      <c r="AC18" s="204"/>
      <c r="AD18" s="139" t="s">
        <v>17</v>
      </c>
      <c r="AE18" s="140"/>
      <c r="AF18" s="169" t="s">
        <v>104</v>
      </c>
      <c r="AG18" s="169"/>
      <c r="AH18" s="169"/>
      <c r="AI18" s="169" t="s">
        <v>106</v>
      </c>
      <c r="AJ18" s="169"/>
      <c r="AK18" s="169"/>
      <c r="AL18" s="170"/>
      <c r="AM18" s="111">
        <v>1.4</v>
      </c>
      <c r="AN18" s="111">
        <f t="shared" si="9"/>
        <v>15.2</v>
      </c>
      <c r="AO18" s="56">
        <f>AO17+2/24/60</f>
        <v>0.013888888888888885</v>
      </c>
      <c r="AP18" s="5">
        <f t="shared" si="1"/>
        <v>0.38541666666666663</v>
      </c>
      <c r="AQ18" s="6">
        <f t="shared" si="2"/>
        <v>0.4618055555555556</v>
      </c>
      <c r="AR18" s="6">
        <f t="shared" si="3"/>
        <v>0.5069444444444444</v>
      </c>
      <c r="AS18" s="6">
        <f t="shared" si="4"/>
        <v>0.6180555555555555</v>
      </c>
      <c r="AT18" s="6">
        <f t="shared" si="5"/>
        <v>0.6909722222222222</v>
      </c>
      <c r="AU18" s="6">
        <f t="shared" si="6"/>
        <v>0.7534722222222222</v>
      </c>
      <c r="AV18" s="6">
        <f t="shared" si="7"/>
        <v>0.8368055555555555</v>
      </c>
      <c r="AW18" s="125">
        <f>AW17+$O18-$O17</f>
        <v>0.8840277777777777</v>
      </c>
    </row>
    <row r="19" spans="1:49" ht="12.75" customHeight="1">
      <c r="A19" s="145"/>
      <c r="B19" s="147"/>
      <c r="C19" s="242"/>
      <c r="D19" s="257" t="s">
        <v>115</v>
      </c>
      <c r="E19" s="258"/>
      <c r="F19" s="214" t="s">
        <v>114</v>
      </c>
      <c r="G19" s="215"/>
      <c r="H19" s="216"/>
      <c r="I19" s="231" t="s">
        <v>108</v>
      </c>
      <c r="J19" s="231"/>
      <c r="K19" s="231"/>
      <c r="L19" s="232"/>
      <c r="M19" s="97">
        <v>1</v>
      </c>
      <c r="N19" s="99">
        <f t="shared" si="8"/>
        <v>16.2</v>
      </c>
      <c r="O19" s="56">
        <f>O18+1/24/60</f>
        <v>0.014583333333333328</v>
      </c>
      <c r="P19" s="2">
        <f t="shared" si="11"/>
        <v>0.21736111111111114</v>
      </c>
      <c r="Q19" s="3">
        <f t="shared" si="12"/>
        <v>0.2972222222222222</v>
      </c>
      <c r="R19" s="3">
        <f t="shared" si="13"/>
        <v>0.38611111111111107</v>
      </c>
      <c r="S19" s="3">
        <f t="shared" si="14"/>
        <v>0.4625</v>
      </c>
      <c r="T19" s="3">
        <f t="shared" si="15"/>
        <v>0.5076388888888889</v>
      </c>
      <c r="U19" s="3">
        <f t="shared" si="16"/>
        <v>0.6187499999999999</v>
      </c>
      <c r="V19" s="3">
        <f t="shared" si="17"/>
        <v>0.6916666666666667</v>
      </c>
      <c r="W19" s="3">
        <f t="shared" si="17"/>
        <v>0.7541666666666667</v>
      </c>
      <c r="X19" s="3">
        <f t="shared" si="17"/>
        <v>0.8374999999999999</v>
      </c>
      <c r="Y19" s="122">
        <f t="shared" si="17"/>
        <v>0.8847222222222222</v>
      </c>
      <c r="AA19" s="145"/>
      <c r="AB19" s="147"/>
      <c r="AC19" s="204"/>
      <c r="AD19" s="155" t="s">
        <v>115</v>
      </c>
      <c r="AE19" s="156"/>
      <c r="AF19" s="164" t="s">
        <v>114</v>
      </c>
      <c r="AG19" s="165"/>
      <c r="AH19" s="166"/>
      <c r="AI19" s="167" t="s">
        <v>108</v>
      </c>
      <c r="AJ19" s="167"/>
      <c r="AK19" s="167"/>
      <c r="AL19" s="168"/>
      <c r="AM19" s="111">
        <v>1</v>
      </c>
      <c r="AN19" s="111">
        <f t="shared" si="9"/>
        <v>16.2</v>
      </c>
      <c r="AO19" s="56">
        <f>AO18+1/24/60</f>
        <v>0.014583333333333328</v>
      </c>
      <c r="AP19" s="5">
        <f t="shared" si="1"/>
        <v>0.38611111111111107</v>
      </c>
      <c r="AQ19" s="6">
        <f t="shared" si="2"/>
        <v>0.4625</v>
      </c>
      <c r="AR19" s="6">
        <f t="shared" si="3"/>
        <v>0.5076388888888889</v>
      </c>
      <c r="AS19" s="6">
        <f t="shared" si="4"/>
        <v>0.6187499999999999</v>
      </c>
      <c r="AT19" s="6">
        <f t="shared" si="5"/>
        <v>0.6916666666666667</v>
      </c>
      <c r="AU19" s="6">
        <f t="shared" si="6"/>
        <v>0.7541666666666667</v>
      </c>
      <c r="AV19" s="6">
        <f t="shared" si="7"/>
        <v>0.8374999999999999</v>
      </c>
      <c r="AW19" s="125">
        <f>AW18+$O19-$O18</f>
        <v>0.8847222222222222</v>
      </c>
    </row>
    <row r="20" spans="1:49" ht="12.75" customHeight="1">
      <c r="A20" s="145"/>
      <c r="B20" s="148"/>
      <c r="C20" s="242"/>
      <c r="D20" s="225" t="s">
        <v>113</v>
      </c>
      <c r="E20" s="226"/>
      <c r="F20" s="214" t="s">
        <v>114</v>
      </c>
      <c r="G20" s="215"/>
      <c r="H20" s="216"/>
      <c r="I20" s="231" t="s">
        <v>110</v>
      </c>
      <c r="J20" s="231"/>
      <c r="K20" s="231"/>
      <c r="L20" s="232"/>
      <c r="M20" s="97">
        <v>1</v>
      </c>
      <c r="N20" s="99">
        <f t="shared" si="8"/>
        <v>17.2</v>
      </c>
      <c r="O20" s="56">
        <f>O19+2/24/60</f>
        <v>0.015972222222222218</v>
      </c>
      <c r="P20" s="70">
        <f>P19+1/24/60</f>
        <v>0.21805555555555559</v>
      </c>
      <c r="Q20" s="18">
        <f aca="true" t="shared" si="21" ref="P20:Y23">Q19+$O20-$O19</f>
        <v>0.2986111111111111</v>
      </c>
      <c r="R20" s="18">
        <f t="shared" si="21"/>
        <v>0.38749999999999996</v>
      </c>
      <c r="S20" s="18">
        <f t="shared" si="21"/>
        <v>0.4638888888888889</v>
      </c>
      <c r="T20" s="18">
        <f t="shared" si="21"/>
        <v>0.5090277777777777</v>
      </c>
      <c r="U20" s="18">
        <f t="shared" si="21"/>
        <v>0.6201388888888888</v>
      </c>
      <c r="V20" s="18">
        <f t="shared" si="21"/>
        <v>0.6930555555555555</v>
      </c>
      <c r="W20" s="18">
        <f t="shared" si="21"/>
        <v>0.7555555555555555</v>
      </c>
      <c r="X20" s="18">
        <f t="shared" si="21"/>
        <v>0.8388888888888888</v>
      </c>
      <c r="Y20" s="123">
        <f>Y19+1/24/60</f>
        <v>0.8854166666666666</v>
      </c>
      <c r="AA20" s="145"/>
      <c r="AB20" s="148"/>
      <c r="AC20" s="204"/>
      <c r="AD20" s="177" t="s">
        <v>113</v>
      </c>
      <c r="AE20" s="178"/>
      <c r="AF20" s="164" t="s">
        <v>114</v>
      </c>
      <c r="AG20" s="165"/>
      <c r="AH20" s="166"/>
      <c r="AI20" s="167" t="s">
        <v>110</v>
      </c>
      <c r="AJ20" s="167"/>
      <c r="AK20" s="167"/>
      <c r="AL20" s="168"/>
      <c r="AM20" s="111">
        <v>1</v>
      </c>
      <c r="AN20" s="111">
        <f t="shared" si="9"/>
        <v>17.2</v>
      </c>
      <c r="AO20" s="56">
        <f>AO19+2/24/60</f>
        <v>0.015972222222222218</v>
      </c>
      <c r="AP20" s="133">
        <f t="shared" si="1"/>
        <v>0.38749999999999996</v>
      </c>
      <c r="AQ20" s="120">
        <f t="shared" si="2"/>
        <v>0.4638888888888889</v>
      </c>
      <c r="AR20" s="120">
        <f t="shared" si="3"/>
        <v>0.5090277777777777</v>
      </c>
      <c r="AS20" s="120">
        <f t="shared" si="4"/>
        <v>0.6201388888888888</v>
      </c>
      <c r="AT20" s="120">
        <f t="shared" si="5"/>
        <v>0.6930555555555555</v>
      </c>
      <c r="AU20" s="120">
        <f t="shared" si="6"/>
        <v>0.7555555555555555</v>
      </c>
      <c r="AV20" s="120">
        <f t="shared" si="7"/>
        <v>0.8388888888888888</v>
      </c>
      <c r="AW20" s="126">
        <f>AW19+1/24/60</f>
        <v>0.8854166666666666</v>
      </c>
    </row>
    <row r="21" spans="1:49" ht="12.75" customHeight="1">
      <c r="A21" s="171" t="s">
        <v>89</v>
      </c>
      <c r="B21" s="171"/>
      <c r="C21" s="242"/>
      <c r="D21" s="205" t="s">
        <v>1</v>
      </c>
      <c r="E21" s="206"/>
      <c r="F21" s="214" t="s">
        <v>112</v>
      </c>
      <c r="G21" s="215"/>
      <c r="H21" s="216"/>
      <c r="I21" s="231" t="s">
        <v>111</v>
      </c>
      <c r="J21" s="231"/>
      <c r="K21" s="231"/>
      <c r="L21" s="232"/>
      <c r="M21" s="97">
        <v>1.5</v>
      </c>
      <c r="N21" s="99">
        <f t="shared" si="8"/>
        <v>18.7</v>
      </c>
      <c r="O21" s="56">
        <f>O20+1/24/60</f>
        <v>0.016666666666666663</v>
      </c>
      <c r="P21" s="70">
        <f t="shared" si="21"/>
        <v>0.21875000000000003</v>
      </c>
      <c r="Q21" s="18">
        <f t="shared" si="21"/>
        <v>0.29930555555555555</v>
      </c>
      <c r="R21" s="18">
        <f t="shared" si="21"/>
        <v>0.3881944444444444</v>
      </c>
      <c r="S21" s="18">
        <f t="shared" si="21"/>
        <v>0.46458333333333335</v>
      </c>
      <c r="T21" s="18">
        <f t="shared" si="21"/>
        <v>0.5097222222222223</v>
      </c>
      <c r="U21" s="18">
        <f t="shared" si="21"/>
        <v>0.6208333333333332</v>
      </c>
      <c r="V21" s="18">
        <f t="shared" si="21"/>
        <v>0.69375</v>
      </c>
      <c r="W21" s="18">
        <f t="shared" si="21"/>
        <v>0.75625</v>
      </c>
      <c r="X21" s="18">
        <f t="shared" si="21"/>
        <v>0.8395833333333332</v>
      </c>
      <c r="Y21" s="123">
        <f t="shared" si="21"/>
        <v>0.8861111111111112</v>
      </c>
      <c r="AA21" s="171" t="s">
        <v>89</v>
      </c>
      <c r="AB21" s="171"/>
      <c r="AC21" s="204"/>
      <c r="AD21" s="149" t="s">
        <v>1</v>
      </c>
      <c r="AE21" s="150"/>
      <c r="AF21" s="164" t="s">
        <v>112</v>
      </c>
      <c r="AG21" s="165"/>
      <c r="AH21" s="166"/>
      <c r="AI21" s="167" t="s">
        <v>111</v>
      </c>
      <c r="AJ21" s="167"/>
      <c r="AK21" s="167"/>
      <c r="AL21" s="168"/>
      <c r="AM21" s="111">
        <v>1.5</v>
      </c>
      <c r="AN21" s="111">
        <f t="shared" si="9"/>
        <v>18.7</v>
      </c>
      <c r="AO21" s="56">
        <f>AO20+1/24/60</f>
        <v>0.016666666666666663</v>
      </c>
      <c r="AP21" s="133">
        <f t="shared" si="1"/>
        <v>0.3881944444444444</v>
      </c>
      <c r="AQ21" s="120">
        <f t="shared" si="2"/>
        <v>0.46458333333333335</v>
      </c>
      <c r="AR21" s="120">
        <f t="shared" si="3"/>
        <v>0.5097222222222223</v>
      </c>
      <c r="AS21" s="120">
        <f t="shared" si="4"/>
        <v>0.6208333333333332</v>
      </c>
      <c r="AT21" s="120">
        <f t="shared" si="5"/>
        <v>0.69375</v>
      </c>
      <c r="AU21" s="120">
        <f t="shared" si="6"/>
        <v>0.75625</v>
      </c>
      <c r="AV21" s="120">
        <f t="shared" si="7"/>
        <v>0.8395833333333332</v>
      </c>
      <c r="AW21" s="126">
        <f>AW20+$O21-$O20</f>
        <v>0.8861111111111112</v>
      </c>
    </row>
    <row r="22" spans="1:49" ht="12.75" customHeight="1">
      <c r="A22" s="171"/>
      <c r="B22" s="171"/>
      <c r="C22" s="242"/>
      <c r="D22" s="207"/>
      <c r="E22" s="208"/>
      <c r="F22" s="214" t="s">
        <v>4</v>
      </c>
      <c r="G22" s="215"/>
      <c r="H22" s="216"/>
      <c r="I22" s="231" t="s">
        <v>3</v>
      </c>
      <c r="J22" s="231"/>
      <c r="K22" s="231"/>
      <c r="L22" s="232"/>
      <c r="M22" s="97">
        <v>1.3</v>
      </c>
      <c r="N22" s="99">
        <f t="shared" si="8"/>
        <v>20</v>
      </c>
      <c r="O22" s="56">
        <f>O21+2/24/60</f>
        <v>0.01805555555555555</v>
      </c>
      <c r="P22" s="70">
        <f t="shared" si="21"/>
        <v>0.2201388888888889</v>
      </c>
      <c r="Q22" s="18">
        <f t="shared" si="21"/>
        <v>0.30069444444444443</v>
      </c>
      <c r="R22" s="18">
        <f t="shared" si="21"/>
        <v>0.3895833333333333</v>
      </c>
      <c r="S22" s="18">
        <f t="shared" si="21"/>
        <v>0.46597222222222223</v>
      </c>
      <c r="T22" s="18">
        <f t="shared" si="21"/>
        <v>0.5111111111111113</v>
      </c>
      <c r="U22" s="18">
        <f t="shared" si="21"/>
        <v>0.6222222222222222</v>
      </c>
      <c r="V22" s="18">
        <f t="shared" si="21"/>
        <v>0.695138888888889</v>
      </c>
      <c r="W22" s="18">
        <f t="shared" si="21"/>
        <v>0.757638888888889</v>
      </c>
      <c r="X22" s="18">
        <f t="shared" si="21"/>
        <v>0.8409722222222222</v>
      </c>
      <c r="Y22" s="123">
        <f t="shared" si="21"/>
        <v>0.8875000000000002</v>
      </c>
      <c r="AA22" s="171"/>
      <c r="AB22" s="171"/>
      <c r="AC22" s="204"/>
      <c r="AD22" s="151"/>
      <c r="AE22" s="152"/>
      <c r="AF22" s="164" t="s">
        <v>4</v>
      </c>
      <c r="AG22" s="165"/>
      <c r="AH22" s="166"/>
      <c r="AI22" s="167" t="s">
        <v>3</v>
      </c>
      <c r="AJ22" s="167"/>
      <c r="AK22" s="167"/>
      <c r="AL22" s="168"/>
      <c r="AM22" s="111">
        <v>1.3</v>
      </c>
      <c r="AN22" s="111">
        <f t="shared" si="9"/>
        <v>20</v>
      </c>
      <c r="AO22" s="56">
        <f>AO21+2/24/60</f>
        <v>0.01805555555555555</v>
      </c>
      <c r="AP22" s="133">
        <f t="shared" si="1"/>
        <v>0.3895833333333333</v>
      </c>
      <c r="AQ22" s="120">
        <f t="shared" si="2"/>
        <v>0.46597222222222223</v>
      </c>
      <c r="AR22" s="120">
        <f t="shared" si="3"/>
        <v>0.5111111111111113</v>
      </c>
      <c r="AS22" s="120">
        <f t="shared" si="4"/>
        <v>0.6222222222222222</v>
      </c>
      <c r="AT22" s="120">
        <f t="shared" si="5"/>
        <v>0.695138888888889</v>
      </c>
      <c r="AU22" s="120">
        <f t="shared" si="6"/>
        <v>0.757638888888889</v>
      </c>
      <c r="AV22" s="120">
        <f t="shared" si="7"/>
        <v>0.8409722222222222</v>
      </c>
      <c r="AW22" s="126">
        <f>AW21+$O22-$O21</f>
        <v>0.8875000000000002</v>
      </c>
    </row>
    <row r="23" spans="1:49" ht="12.75" customHeight="1" thickBot="1">
      <c r="A23" s="171"/>
      <c r="B23" s="171"/>
      <c r="C23" s="242"/>
      <c r="D23" s="235"/>
      <c r="E23" s="236"/>
      <c r="F23" s="237"/>
      <c r="G23" s="238"/>
      <c r="H23" s="239"/>
      <c r="I23" s="237" t="s">
        <v>0</v>
      </c>
      <c r="J23" s="238"/>
      <c r="K23" s="238"/>
      <c r="L23" s="240"/>
      <c r="M23" s="102">
        <v>0.9</v>
      </c>
      <c r="N23" s="103">
        <f>N22+M23</f>
        <v>20.9</v>
      </c>
      <c r="O23" s="57">
        <f>O22+2/24/60</f>
        <v>0.019444444444444438</v>
      </c>
      <c r="P23" s="80">
        <f aca="true" t="shared" si="22" ref="P23:X23">P22+$O23-$O22</f>
        <v>0.2215277777777778</v>
      </c>
      <c r="Q23" s="32">
        <f t="shared" si="22"/>
        <v>0.3020833333333333</v>
      </c>
      <c r="R23" s="32">
        <f t="shared" si="22"/>
        <v>0.39097222222222217</v>
      </c>
      <c r="S23" s="32">
        <f t="shared" si="22"/>
        <v>0.4673611111111111</v>
      </c>
      <c r="T23" s="32">
        <f t="shared" si="22"/>
        <v>0.5125000000000002</v>
      </c>
      <c r="U23" s="32">
        <f t="shared" si="22"/>
        <v>0.6236111111111111</v>
      </c>
      <c r="V23" s="32">
        <f t="shared" si="22"/>
        <v>0.6965277777777779</v>
      </c>
      <c r="W23" s="32">
        <f t="shared" si="22"/>
        <v>0.7590277777777779</v>
      </c>
      <c r="X23" s="32">
        <f t="shared" si="22"/>
        <v>0.8423611111111111</v>
      </c>
      <c r="Y23" s="124">
        <f t="shared" si="21"/>
        <v>0.8888888888888891</v>
      </c>
      <c r="AA23" s="171"/>
      <c r="AB23" s="171"/>
      <c r="AC23" s="204"/>
      <c r="AD23" s="229"/>
      <c r="AE23" s="230"/>
      <c r="AF23" s="197"/>
      <c r="AG23" s="198"/>
      <c r="AH23" s="203"/>
      <c r="AI23" s="197" t="s">
        <v>0</v>
      </c>
      <c r="AJ23" s="198"/>
      <c r="AK23" s="198"/>
      <c r="AL23" s="199"/>
      <c r="AM23" s="113">
        <v>0.9</v>
      </c>
      <c r="AN23" s="114">
        <f t="shared" si="9"/>
        <v>20.9</v>
      </c>
      <c r="AO23" s="57">
        <f>AO22+2/24/60</f>
        <v>0.019444444444444438</v>
      </c>
      <c r="AP23" s="83">
        <f t="shared" si="1"/>
        <v>0.39097222222222217</v>
      </c>
      <c r="AQ23" s="84">
        <f t="shared" si="2"/>
        <v>0.4673611111111111</v>
      </c>
      <c r="AR23" s="84">
        <f t="shared" si="3"/>
        <v>0.5125000000000002</v>
      </c>
      <c r="AS23" s="84">
        <f t="shared" si="4"/>
        <v>0.6236111111111111</v>
      </c>
      <c r="AT23" s="84">
        <f t="shared" si="5"/>
        <v>0.6965277777777779</v>
      </c>
      <c r="AU23" s="84">
        <f t="shared" si="6"/>
        <v>0.7590277777777779</v>
      </c>
      <c r="AV23" s="84">
        <f t="shared" si="7"/>
        <v>0.8423611111111111</v>
      </c>
      <c r="AW23" s="127">
        <f>AW22+$O23-$O22</f>
        <v>0.8888888888888891</v>
      </c>
    </row>
    <row r="24" spans="1:41" ht="12.75" customHeight="1">
      <c r="A24" s="171"/>
      <c r="B24" s="171"/>
      <c r="C24" s="242"/>
      <c r="M24" s="101"/>
      <c r="N24" s="101"/>
      <c r="O24" s="13"/>
      <c r="AA24" s="171"/>
      <c r="AB24" s="171"/>
      <c r="AC24" s="204"/>
      <c r="AM24" s="101"/>
      <c r="AN24" s="101"/>
      <c r="AO24" s="13"/>
    </row>
    <row r="25" spans="15:41" ht="12.75" customHeight="1">
      <c r="O25" s="13"/>
      <c r="AO25" s="13"/>
    </row>
    <row r="26" spans="1:41" ht="12.75" customHeight="1">
      <c r="A26" s="193" t="s">
        <v>91</v>
      </c>
      <c r="B26" s="146" t="s">
        <v>167</v>
      </c>
      <c r="C26" s="241" t="s">
        <v>90</v>
      </c>
      <c r="O26" s="13"/>
      <c r="AA26" s="193" t="s">
        <v>91</v>
      </c>
      <c r="AB26" s="146" t="s">
        <v>167</v>
      </c>
      <c r="AC26" s="194" t="s">
        <v>124</v>
      </c>
      <c r="AO26" s="13"/>
    </row>
    <row r="27" spans="1:49" ht="12.75" customHeight="1" thickBot="1">
      <c r="A27" s="193"/>
      <c r="B27" s="147"/>
      <c r="C27" s="241"/>
      <c r="D27" s="227" t="s">
        <v>6</v>
      </c>
      <c r="E27" s="228"/>
      <c r="F27" s="185" t="s">
        <v>7</v>
      </c>
      <c r="G27" s="186"/>
      <c r="H27" s="228"/>
      <c r="I27" s="185" t="s">
        <v>8</v>
      </c>
      <c r="J27" s="186"/>
      <c r="K27" s="186"/>
      <c r="L27" s="187"/>
      <c r="M27" s="95" t="s">
        <v>163</v>
      </c>
      <c r="N27" s="95" t="s">
        <v>164</v>
      </c>
      <c r="O27" s="50" t="s">
        <v>96</v>
      </c>
      <c r="P27" s="128">
        <v>1</v>
      </c>
      <c r="Q27" s="11">
        <v>1</v>
      </c>
      <c r="R27" s="11">
        <v>1</v>
      </c>
      <c r="S27" s="11">
        <v>2</v>
      </c>
      <c r="T27" s="11">
        <v>2</v>
      </c>
      <c r="U27" s="11">
        <v>2</v>
      </c>
      <c r="V27" s="11">
        <v>2</v>
      </c>
      <c r="W27" s="11">
        <v>2</v>
      </c>
      <c r="X27" s="11">
        <v>2</v>
      </c>
      <c r="Y27" s="12">
        <v>2</v>
      </c>
      <c r="AA27" s="193"/>
      <c r="AB27" s="147"/>
      <c r="AC27" s="194"/>
      <c r="AD27" s="227" t="s">
        <v>6</v>
      </c>
      <c r="AE27" s="228"/>
      <c r="AF27" s="185" t="s">
        <v>7</v>
      </c>
      <c r="AG27" s="186"/>
      <c r="AH27" s="228"/>
      <c r="AI27" s="185" t="s">
        <v>8</v>
      </c>
      <c r="AJ27" s="186"/>
      <c r="AK27" s="186"/>
      <c r="AL27" s="187"/>
      <c r="AM27" s="95" t="s">
        <v>163</v>
      </c>
      <c r="AN27" s="95" t="s">
        <v>164</v>
      </c>
      <c r="AO27" s="50" t="s">
        <v>96</v>
      </c>
      <c r="AP27" s="46">
        <v>2</v>
      </c>
      <c r="AQ27" s="14">
        <v>2</v>
      </c>
      <c r="AR27" s="14">
        <v>2</v>
      </c>
      <c r="AS27" s="14">
        <v>2</v>
      </c>
      <c r="AT27" s="14">
        <v>2</v>
      </c>
      <c r="AU27" s="14">
        <v>2</v>
      </c>
      <c r="AV27" s="14">
        <v>2</v>
      </c>
      <c r="AW27" s="15">
        <v>2</v>
      </c>
    </row>
    <row r="28" spans="1:49" ht="12.75" customHeight="1">
      <c r="A28" s="193"/>
      <c r="B28" s="147"/>
      <c r="C28" s="241"/>
      <c r="D28" s="269" t="s">
        <v>1</v>
      </c>
      <c r="E28" s="270"/>
      <c r="F28" s="268" t="s">
        <v>5</v>
      </c>
      <c r="G28" s="268"/>
      <c r="H28" s="268"/>
      <c r="I28" s="202" t="s">
        <v>0</v>
      </c>
      <c r="J28" s="220"/>
      <c r="K28" s="220"/>
      <c r="L28" s="221"/>
      <c r="M28" s="94">
        <v>0</v>
      </c>
      <c r="N28" s="98">
        <v>0</v>
      </c>
      <c r="O28" s="54">
        <v>0</v>
      </c>
      <c r="P28" s="81">
        <v>0.2604166666666667</v>
      </c>
      <c r="Q28" s="30">
        <v>0.3125</v>
      </c>
      <c r="R28" s="30">
        <v>0.3958333333333333</v>
      </c>
      <c r="S28" s="30">
        <v>0.46875</v>
      </c>
      <c r="T28" s="30">
        <v>0.5694444444444444</v>
      </c>
      <c r="U28" s="30">
        <v>0.6354166666666666</v>
      </c>
      <c r="V28" s="30">
        <v>0.7083333333333334</v>
      </c>
      <c r="W28" s="30">
        <v>0.7743055555555555</v>
      </c>
      <c r="X28" s="30">
        <v>0.8541666666666666</v>
      </c>
      <c r="Y28" s="31">
        <v>0.9006944444444445</v>
      </c>
      <c r="AA28" s="193"/>
      <c r="AB28" s="147"/>
      <c r="AC28" s="194"/>
      <c r="AD28" s="188" t="s">
        <v>1</v>
      </c>
      <c r="AE28" s="189"/>
      <c r="AF28" s="192" t="s">
        <v>5</v>
      </c>
      <c r="AG28" s="192"/>
      <c r="AH28" s="192"/>
      <c r="AI28" s="169" t="s">
        <v>0</v>
      </c>
      <c r="AJ28" s="175"/>
      <c r="AK28" s="175"/>
      <c r="AL28" s="176"/>
      <c r="AM28" s="109">
        <v>0</v>
      </c>
      <c r="AN28" s="110">
        <v>0</v>
      </c>
      <c r="AO28" s="54">
        <v>0</v>
      </c>
      <c r="AP28" s="130">
        <v>0.3958333333333333</v>
      </c>
      <c r="AQ28" s="86">
        <v>0.46875</v>
      </c>
      <c r="AR28" s="86">
        <v>0.5694444444444444</v>
      </c>
      <c r="AS28" s="86">
        <v>0.6354166666666666</v>
      </c>
      <c r="AT28" s="86">
        <v>0.7083333333333334</v>
      </c>
      <c r="AU28" s="86">
        <v>0.7743055555555555</v>
      </c>
      <c r="AV28" s="86">
        <v>0.8541666666666666</v>
      </c>
      <c r="AW28" s="87">
        <v>0.9006944444444445</v>
      </c>
    </row>
    <row r="29" spans="1:49" ht="12.75" customHeight="1">
      <c r="A29" s="193"/>
      <c r="B29" s="147"/>
      <c r="C29" s="241"/>
      <c r="D29" s="271"/>
      <c r="E29" s="272"/>
      <c r="F29" s="202" t="s">
        <v>112</v>
      </c>
      <c r="G29" s="202"/>
      <c r="H29" s="202"/>
      <c r="I29" s="202" t="s">
        <v>116</v>
      </c>
      <c r="J29" s="220"/>
      <c r="K29" s="220"/>
      <c r="L29" s="221"/>
      <c r="M29" s="97">
        <v>2.4</v>
      </c>
      <c r="N29" s="99">
        <f>N28+M29</f>
        <v>2.4</v>
      </c>
      <c r="O29" s="56">
        <f>O28+2/24/60</f>
        <v>0.0013888888888888887</v>
      </c>
      <c r="P29" s="92">
        <f aca="true" t="shared" si="23" ref="P29:Y29">P28+$O29-$O28</f>
        <v>0.26180555555555557</v>
      </c>
      <c r="Q29" s="27">
        <f t="shared" si="23"/>
        <v>0.3138888888888889</v>
      </c>
      <c r="R29" s="27">
        <f t="shared" si="23"/>
        <v>0.3972222222222222</v>
      </c>
      <c r="S29" s="27">
        <f t="shared" si="23"/>
        <v>0.4701388888888889</v>
      </c>
      <c r="T29" s="27">
        <f t="shared" si="23"/>
        <v>0.5708333333333333</v>
      </c>
      <c r="U29" s="27">
        <f t="shared" si="23"/>
        <v>0.6368055555555555</v>
      </c>
      <c r="V29" s="27">
        <f t="shared" si="23"/>
        <v>0.7097222222222223</v>
      </c>
      <c r="W29" s="27">
        <f t="shared" si="23"/>
        <v>0.7756944444444444</v>
      </c>
      <c r="X29" s="27">
        <f t="shared" si="23"/>
        <v>0.8555555555555555</v>
      </c>
      <c r="Y29" s="71">
        <f t="shared" si="23"/>
        <v>0.9020833333333333</v>
      </c>
      <c r="AA29" s="193"/>
      <c r="AB29" s="147"/>
      <c r="AC29" s="194"/>
      <c r="AD29" s="190"/>
      <c r="AE29" s="191"/>
      <c r="AF29" s="169" t="s">
        <v>112</v>
      </c>
      <c r="AG29" s="169"/>
      <c r="AH29" s="169"/>
      <c r="AI29" s="169" t="s">
        <v>116</v>
      </c>
      <c r="AJ29" s="175"/>
      <c r="AK29" s="175"/>
      <c r="AL29" s="176"/>
      <c r="AM29" s="111">
        <v>2.4</v>
      </c>
      <c r="AN29" s="111">
        <f aca="true" t="shared" si="24" ref="AN29:AN46">AN28+AM29</f>
        <v>2.4</v>
      </c>
      <c r="AO29" s="56">
        <f>AO28+2/24/60</f>
        <v>0.0013888888888888887</v>
      </c>
      <c r="AP29" s="131">
        <f aca="true" t="shared" si="25" ref="AP29:AP46">AP28+$O29-$O28</f>
        <v>0.3972222222222222</v>
      </c>
      <c r="AQ29" s="49">
        <f aca="true" t="shared" si="26" ref="AQ29:AQ46">AQ28+$O29-$O28</f>
        <v>0.4701388888888889</v>
      </c>
      <c r="AR29" s="49">
        <f aca="true" t="shared" si="27" ref="AR29:AR46">AR28+$O29-$O28</f>
        <v>0.5708333333333333</v>
      </c>
      <c r="AS29" s="49">
        <f aca="true" t="shared" si="28" ref="AS29:AS46">AS28+$O29-$O28</f>
        <v>0.6368055555555555</v>
      </c>
      <c r="AT29" s="49">
        <f aca="true" t="shared" si="29" ref="AT29:AT46">AT28+$O29-$O28</f>
        <v>0.7097222222222223</v>
      </c>
      <c r="AU29" s="49">
        <f aca="true" t="shared" si="30" ref="AU29:AU46">AU28+$O29-$O28</f>
        <v>0.7756944444444444</v>
      </c>
      <c r="AV29" s="49">
        <f>AV28+$O29-$O28</f>
        <v>0.8555555555555555</v>
      </c>
      <c r="AW29" s="61">
        <f>AW28+$O29-$O28</f>
        <v>0.9020833333333333</v>
      </c>
    </row>
    <row r="30" spans="1:49" ht="12.75" customHeight="1">
      <c r="A30" s="193"/>
      <c r="B30" s="147"/>
      <c r="C30" s="241"/>
      <c r="D30" s="245" t="s">
        <v>113</v>
      </c>
      <c r="E30" s="246"/>
      <c r="F30" s="202" t="s">
        <v>114</v>
      </c>
      <c r="G30" s="202"/>
      <c r="H30" s="202"/>
      <c r="I30" s="202" t="s">
        <v>109</v>
      </c>
      <c r="J30" s="220"/>
      <c r="K30" s="220"/>
      <c r="L30" s="221"/>
      <c r="M30" s="108">
        <v>1.5</v>
      </c>
      <c r="N30" s="99">
        <f aca="true" t="shared" si="31" ref="N30:N46">N29+M30</f>
        <v>3.9</v>
      </c>
      <c r="O30" s="56">
        <f>O29+1/24/60</f>
        <v>0.002083333333333333</v>
      </c>
      <c r="P30" s="92">
        <f aca="true" t="shared" si="32" ref="P30:P46">P29+$O30-$O29</f>
        <v>0.2625</v>
      </c>
      <c r="Q30" s="27">
        <f aca="true" t="shared" si="33" ref="Q30:Q46">Q29+$O30-$O29</f>
        <v>0.3145833333333333</v>
      </c>
      <c r="R30" s="27">
        <f aca="true" t="shared" si="34" ref="R30:R46">R29+$O30-$O29</f>
        <v>0.39791666666666664</v>
      </c>
      <c r="S30" s="27">
        <f aca="true" t="shared" si="35" ref="S30:S46">S29+$O30-$O29</f>
        <v>0.4708333333333333</v>
      </c>
      <c r="T30" s="27">
        <f aca="true" t="shared" si="36" ref="T30:T46">T29+$O30-$O29</f>
        <v>0.5715277777777777</v>
      </c>
      <c r="U30" s="27">
        <f aca="true" t="shared" si="37" ref="U30:U46">U29+$O30-$O29</f>
        <v>0.6375</v>
      </c>
      <c r="V30" s="27">
        <f aca="true" t="shared" si="38" ref="V30:V46">V29+$O30-$O29</f>
        <v>0.7104166666666667</v>
      </c>
      <c r="W30" s="27">
        <f aca="true" t="shared" si="39" ref="W30:W46">W29+$O30-$O29</f>
        <v>0.7763888888888888</v>
      </c>
      <c r="X30" s="27">
        <f aca="true" t="shared" si="40" ref="X30:Y45">X29+$O30-$O29</f>
        <v>0.85625</v>
      </c>
      <c r="Y30" s="71">
        <f t="shared" si="40"/>
        <v>0.9027777777777778</v>
      </c>
      <c r="AA30" s="193"/>
      <c r="AB30" s="147"/>
      <c r="AC30" s="194"/>
      <c r="AD30" s="195" t="s">
        <v>113</v>
      </c>
      <c r="AE30" s="196"/>
      <c r="AF30" s="169" t="s">
        <v>114</v>
      </c>
      <c r="AG30" s="169"/>
      <c r="AH30" s="169"/>
      <c r="AI30" s="169" t="s">
        <v>109</v>
      </c>
      <c r="AJ30" s="175"/>
      <c r="AK30" s="175"/>
      <c r="AL30" s="176"/>
      <c r="AM30" s="112">
        <v>1.5</v>
      </c>
      <c r="AN30" s="111">
        <f t="shared" si="24"/>
        <v>3.9</v>
      </c>
      <c r="AO30" s="56">
        <f>AO29+1/24/60</f>
        <v>0.002083333333333333</v>
      </c>
      <c r="AP30" s="131">
        <f t="shared" si="25"/>
        <v>0.39791666666666664</v>
      </c>
      <c r="AQ30" s="49">
        <f t="shared" si="26"/>
        <v>0.4708333333333333</v>
      </c>
      <c r="AR30" s="49">
        <f t="shared" si="27"/>
        <v>0.5715277777777777</v>
      </c>
      <c r="AS30" s="49">
        <f t="shared" si="28"/>
        <v>0.6375</v>
      </c>
      <c r="AT30" s="49">
        <f t="shared" si="29"/>
        <v>0.7104166666666667</v>
      </c>
      <c r="AU30" s="49">
        <f t="shared" si="30"/>
        <v>0.7763888888888888</v>
      </c>
      <c r="AV30" s="49">
        <f>AV29+$O30-$O29</f>
        <v>0.85625</v>
      </c>
      <c r="AW30" s="61">
        <f>AW29+$O30-$O29</f>
        <v>0.9027777777777778</v>
      </c>
    </row>
    <row r="31" spans="1:49" ht="12.75" customHeight="1">
      <c r="A31" s="193"/>
      <c r="B31" s="147"/>
      <c r="C31" s="241"/>
      <c r="D31" s="200" t="s">
        <v>17</v>
      </c>
      <c r="E31" s="201"/>
      <c r="F31" s="202" t="s">
        <v>16</v>
      </c>
      <c r="G31" s="202"/>
      <c r="H31" s="202"/>
      <c r="I31" s="202" t="s">
        <v>133</v>
      </c>
      <c r="J31" s="220"/>
      <c r="K31" s="220"/>
      <c r="L31" s="221"/>
      <c r="M31" s="108">
        <v>1.1</v>
      </c>
      <c r="N31" s="99">
        <f t="shared" si="31"/>
        <v>5</v>
      </c>
      <c r="O31" s="56">
        <f>O30+2/24/60</f>
        <v>0.0034722222222222216</v>
      </c>
      <c r="P31" s="92">
        <f t="shared" si="32"/>
        <v>0.2638888888888889</v>
      </c>
      <c r="Q31" s="27">
        <f t="shared" si="33"/>
        <v>0.3159722222222222</v>
      </c>
      <c r="R31" s="27">
        <f t="shared" si="34"/>
        <v>0.3993055555555555</v>
      </c>
      <c r="S31" s="27">
        <f t="shared" si="35"/>
        <v>0.4722222222222222</v>
      </c>
      <c r="T31" s="27">
        <f t="shared" si="36"/>
        <v>0.5729166666666666</v>
      </c>
      <c r="U31" s="27">
        <f t="shared" si="37"/>
        <v>0.6388888888888888</v>
      </c>
      <c r="V31" s="27">
        <f t="shared" si="38"/>
        <v>0.7118055555555556</v>
      </c>
      <c r="W31" s="27">
        <f t="shared" si="39"/>
        <v>0.7777777777777777</v>
      </c>
      <c r="X31" s="27">
        <f>X30+1/24/60</f>
        <v>0.8569444444444444</v>
      </c>
      <c r="Y31" s="71">
        <f>Y30+1/24/60</f>
        <v>0.9034722222222222</v>
      </c>
      <c r="AA31" s="193"/>
      <c r="AB31" s="147"/>
      <c r="AC31" s="194"/>
      <c r="AD31" s="139" t="s">
        <v>17</v>
      </c>
      <c r="AE31" s="140"/>
      <c r="AF31" s="169" t="s">
        <v>16</v>
      </c>
      <c r="AG31" s="169"/>
      <c r="AH31" s="169"/>
      <c r="AI31" s="169" t="s">
        <v>133</v>
      </c>
      <c r="AJ31" s="175"/>
      <c r="AK31" s="175"/>
      <c r="AL31" s="176"/>
      <c r="AM31" s="112">
        <v>1.1</v>
      </c>
      <c r="AN31" s="111">
        <f t="shared" si="24"/>
        <v>5</v>
      </c>
      <c r="AO31" s="56">
        <f>AO30+2/24/60</f>
        <v>0.0034722222222222216</v>
      </c>
      <c r="AP31" s="131">
        <f t="shared" si="25"/>
        <v>0.3993055555555555</v>
      </c>
      <c r="AQ31" s="49">
        <f t="shared" si="26"/>
        <v>0.4722222222222222</v>
      </c>
      <c r="AR31" s="49">
        <f t="shared" si="27"/>
        <v>0.5729166666666666</v>
      </c>
      <c r="AS31" s="49">
        <f t="shared" si="28"/>
        <v>0.6388888888888888</v>
      </c>
      <c r="AT31" s="49">
        <f t="shared" si="29"/>
        <v>0.7118055555555556</v>
      </c>
      <c r="AU31" s="49">
        <f t="shared" si="30"/>
        <v>0.7777777777777777</v>
      </c>
      <c r="AV31" s="49">
        <f>AV30+1/24/60</f>
        <v>0.8569444444444444</v>
      </c>
      <c r="AW31" s="61">
        <f>AW30+1/24/60</f>
        <v>0.9034722222222222</v>
      </c>
    </row>
    <row r="32" spans="1:49" ht="12.75" customHeight="1">
      <c r="A32" s="193"/>
      <c r="B32" s="147"/>
      <c r="C32" s="241"/>
      <c r="D32" s="223"/>
      <c r="E32" s="224"/>
      <c r="F32" s="202" t="s">
        <v>104</v>
      </c>
      <c r="G32" s="202"/>
      <c r="H32" s="202"/>
      <c r="I32" s="247" t="s">
        <v>134</v>
      </c>
      <c r="J32" s="231"/>
      <c r="K32" s="231"/>
      <c r="L32" s="232"/>
      <c r="M32" s="97">
        <v>1</v>
      </c>
      <c r="N32" s="99">
        <f t="shared" si="31"/>
        <v>6</v>
      </c>
      <c r="O32" s="56">
        <f>O31+1/24/60</f>
        <v>0.004166666666666666</v>
      </c>
      <c r="P32" s="129">
        <f t="shared" si="32"/>
        <v>0.26458333333333334</v>
      </c>
      <c r="Q32" s="26">
        <f t="shared" si="33"/>
        <v>0.31666666666666665</v>
      </c>
      <c r="R32" s="26">
        <f t="shared" si="34"/>
        <v>0.39999999999999997</v>
      </c>
      <c r="S32" s="26">
        <f t="shared" si="35"/>
        <v>0.47291666666666665</v>
      </c>
      <c r="T32" s="26">
        <f t="shared" si="36"/>
        <v>0.5736111111111111</v>
      </c>
      <c r="U32" s="26">
        <f t="shared" si="37"/>
        <v>0.6395833333333333</v>
      </c>
      <c r="V32" s="26">
        <f t="shared" si="38"/>
        <v>0.7125</v>
      </c>
      <c r="W32" s="26">
        <f t="shared" si="39"/>
        <v>0.7784722222222221</v>
      </c>
      <c r="X32" s="26">
        <f t="shared" si="40"/>
        <v>0.8576388888888888</v>
      </c>
      <c r="Y32" s="72">
        <f t="shared" si="40"/>
        <v>0.9041666666666667</v>
      </c>
      <c r="AA32" s="193"/>
      <c r="AB32" s="147"/>
      <c r="AC32" s="194"/>
      <c r="AD32" s="143"/>
      <c r="AE32" s="144"/>
      <c r="AF32" s="169" t="s">
        <v>104</v>
      </c>
      <c r="AG32" s="169"/>
      <c r="AH32" s="169"/>
      <c r="AI32" s="244" t="s">
        <v>134</v>
      </c>
      <c r="AJ32" s="167"/>
      <c r="AK32" s="167"/>
      <c r="AL32" s="168"/>
      <c r="AM32" s="111">
        <v>1</v>
      </c>
      <c r="AN32" s="111">
        <f t="shared" si="24"/>
        <v>6</v>
      </c>
      <c r="AO32" s="56">
        <f>AO31+1/24/60</f>
        <v>0.004166666666666666</v>
      </c>
      <c r="AP32" s="132">
        <f t="shared" si="25"/>
        <v>0.39999999999999997</v>
      </c>
      <c r="AQ32" s="88">
        <f t="shared" si="26"/>
        <v>0.47291666666666665</v>
      </c>
      <c r="AR32" s="88">
        <f t="shared" si="27"/>
        <v>0.5736111111111111</v>
      </c>
      <c r="AS32" s="88">
        <f t="shared" si="28"/>
        <v>0.6395833333333333</v>
      </c>
      <c r="AT32" s="88">
        <f t="shared" si="29"/>
        <v>0.7125</v>
      </c>
      <c r="AU32" s="88">
        <f t="shared" si="30"/>
        <v>0.7784722222222221</v>
      </c>
      <c r="AV32" s="88">
        <f aca="true" t="shared" si="41" ref="AV32:AV38">AV31+$O32-$O31</f>
        <v>0.8576388888888888</v>
      </c>
      <c r="AW32" s="89">
        <f aca="true" t="shared" si="42" ref="AW32:AW38">AW31+$O32-$O31</f>
        <v>0.9041666666666667</v>
      </c>
    </row>
    <row r="33" spans="1:49" ht="12.75" customHeight="1">
      <c r="A33" s="193"/>
      <c r="B33" s="147"/>
      <c r="C33" s="241"/>
      <c r="D33" s="245" t="s">
        <v>103</v>
      </c>
      <c r="E33" s="246"/>
      <c r="F33" s="202" t="s">
        <v>104</v>
      </c>
      <c r="G33" s="202"/>
      <c r="H33" s="202"/>
      <c r="I33" s="247" t="s">
        <v>135</v>
      </c>
      <c r="J33" s="231"/>
      <c r="K33" s="231"/>
      <c r="L33" s="232"/>
      <c r="M33" s="97">
        <v>1.4</v>
      </c>
      <c r="N33" s="99">
        <f t="shared" si="31"/>
        <v>7.4</v>
      </c>
      <c r="O33" s="56">
        <f>O32+1/24/60</f>
        <v>0.00486111111111111</v>
      </c>
      <c r="P33" s="129">
        <f t="shared" si="32"/>
        <v>0.2652777777777778</v>
      </c>
      <c r="Q33" s="26">
        <f t="shared" si="33"/>
        <v>0.3173611111111111</v>
      </c>
      <c r="R33" s="26">
        <f t="shared" si="34"/>
        <v>0.4006944444444444</v>
      </c>
      <c r="S33" s="26">
        <f t="shared" si="35"/>
        <v>0.4736111111111111</v>
      </c>
      <c r="T33" s="26">
        <f t="shared" si="36"/>
        <v>0.5743055555555555</v>
      </c>
      <c r="U33" s="26">
        <f t="shared" si="37"/>
        <v>0.6402777777777777</v>
      </c>
      <c r="V33" s="26">
        <f t="shared" si="38"/>
        <v>0.7131944444444445</v>
      </c>
      <c r="W33" s="26">
        <f t="shared" si="39"/>
        <v>0.7791666666666666</v>
      </c>
      <c r="X33" s="26">
        <f t="shared" si="40"/>
        <v>0.8583333333333333</v>
      </c>
      <c r="Y33" s="72">
        <f t="shared" si="40"/>
        <v>0.9048611111111111</v>
      </c>
      <c r="AA33" s="193"/>
      <c r="AB33" s="147"/>
      <c r="AC33" s="194"/>
      <c r="AD33" s="195" t="s">
        <v>103</v>
      </c>
      <c r="AE33" s="196"/>
      <c r="AF33" s="169" t="s">
        <v>104</v>
      </c>
      <c r="AG33" s="169"/>
      <c r="AH33" s="169"/>
      <c r="AI33" s="244" t="s">
        <v>135</v>
      </c>
      <c r="AJ33" s="167"/>
      <c r="AK33" s="167"/>
      <c r="AL33" s="168"/>
      <c r="AM33" s="111">
        <v>1.4</v>
      </c>
      <c r="AN33" s="111">
        <f t="shared" si="24"/>
        <v>7.4</v>
      </c>
      <c r="AO33" s="56">
        <f>AO32+1/24/60</f>
        <v>0.00486111111111111</v>
      </c>
      <c r="AP33" s="132">
        <f t="shared" si="25"/>
        <v>0.4006944444444444</v>
      </c>
      <c r="AQ33" s="88">
        <f t="shared" si="26"/>
        <v>0.4736111111111111</v>
      </c>
      <c r="AR33" s="88">
        <f t="shared" si="27"/>
        <v>0.5743055555555555</v>
      </c>
      <c r="AS33" s="88">
        <f t="shared" si="28"/>
        <v>0.6402777777777777</v>
      </c>
      <c r="AT33" s="88">
        <f t="shared" si="29"/>
        <v>0.7131944444444445</v>
      </c>
      <c r="AU33" s="88">
        <f t="shared" si="30"/>
        <v>0.7791666666666666</v>
      </c>
      <c r="AV33" s="88">
        <f t="shared" si="41"/>
        <v>0.8583333333333333</v>
      </c>
      <c r="AW33" s="89">
        <f t="shared" si="42"/>
        <v>0.9048611111111111</v>
      </c>
    </row>
    <row r="34" spans="1:49" ht="12.75" customHeight="1">
      <c r="A34" s="193"/>
      <c r="B34" s="147"/>
      <c r="C34" s="241"/>
      <c r="D34" s="200" t="s">
        <v>98</v>
      </c>
      <c r="E34" s="201"/>
      <c r="F34" s="211" t="s">
        <v>18</v>
      </c>
      <c r="G34" s="212"/>
      <c r="H34" s="213"/>
      <c r="I34" s="247" t="s">
        <v>97</v>
      </c>
      <c r="J34" s="231"/>
      <c r="K34" s="231"/>
      <c r="L34" s="232"/>
      <c r="M34" s="97">
        <v>0.8</v>
      </c>
      <c r="N34" s="99">
        <f t="shared" si="31"/>
        <v>8.200000000000001</v>
      </c>
      <c r="O34" s="56">
        <f>O33+1/24/60</f>
        <v>0.005555555555555555</v>
      </c>
      <c r="P34" s="129">
        <f t="shared" si="32"/>
        <v>0.2659722222222222</v>
      </c>
      <c r="Q34" s="26">
        <f t="shared" si="33"/>
        <v>0.31805555555555554</v>
      </c>
      <c r="R34" s="26">
        <f t="shared" si="34"/>
        <v>0.40138888888888885</v>
      </c>
      <c r="S34" s="26">
        <f t="shared" si="35"/>
        <v>0.47430555555555554</v>
      </c>
      <c r="T34" s="26">
        <f t="shared" si="36"/>
        <v>0.575</v>
      </c>
      <c r="U34" s="26">
        <f t="shared" si="37"/>
        <v>0.6409722222222222</v>
      </c>
      <c r="V34" s="26">
        <f t="shared" si="38"/>
        <v>0.7138888888888889</v>
      </c>
      <c r="W34" s="26">
        <f t="shared" si="39"/>
        <v>0.779861111111111</v>
      </c>
      <c r="X34" s="26">
        <f t="shared" si="40"/>
        <v>0.8590277777777777</v>
      </c>
      <c r="Y34" s="72">
        <f t="shared" si="40"/>
        <v>0.9055555555555556</v>
      </c>
      <c r="AA34" s="193"/>
      <c r="AB34" s="147"/>
      <c r="AC34" s="194"/>
      <c r="AD34" s="139" t="s">
        <v>98</v>
      </c>
      <c r="AE34" s="140"/>
      <c r="AF34" s="172" t="s">
        <v>18</v>
      </c>
      <c r="AG34" s="173"/>
      <c r="AH34" s="174"/>
      <c r="AI34" s="244" t="s">
        <v>97</v>
      </c>
      <c r="AJ34" s="167"/>
      <c r="AK34" s="167"/>
      <c r="AL34" s="168"/>
      <c r="AM34" s="111">
        <v>0.8</v>
      </c>
      <c r="AN34" s="111">
        <f t="shared" si="24"/>
        <v>8.200000000000001</v>
      </c>
      <c r="AO34" s="56">
        <f>AO33+1/24/60</f>
        <v>0.005555555555555555</v>
      </c>
      <c r="AP34" s="132">
        <f t="shared" si="25"/>
        <v>0.40138888888888885</v>
      </c>
      <c r="AQ34" s="88">
        <f t="shared" si="26"/>
        <v>0.47430555555555554</v>
      </c>
      <c r="AR34" s="88">
        <f t="shared" si="27"/>
        <v>0.575</v>
      </c>
      <c r="AS34" s="88">
        <f t="shared" si="28"/>
        <v>0.6409722222222222</v>
      </c>
      <c r="AT34" s="88">
        <f t="shared" si="29"/>
        <v>0.7138888888888889</v>
      </c>
      <c r="AU34" s="88">
        <f t="shared" si="30"/>
        <v>0.779861111111111</v>
      </c>
      <c r="AV34" s="88">
        <f t="shared" si="41"/>
        <v>0.8590277777777777</v>
      </c>
      <c r="AW34" s="89">
        <f t="shared" si="42"/>
        <v>0.9055555555555556</v>
      </c>
    </row>
    <row r="35" spans="1:49" ht="12.75" customHeight="1">
      <c r="A35" s="193"/>
      <c r="B35" s="147"/>
      <c r="C35" s="241"/>
      <c r="D35" s="233"/>
      <c r="E35" s="234"/>
      <c r="F35" s="214"/>
      <c r="G35" s="215"/>
      <c r="H35" s="216"/>
      <c r="I35" s="247" t="s">
        <v>99</v>
      </c>
      <c r="J35" s="231"/>
      <c r="K35" s="231"/>
      <c r="L35" s="232"/>
      <c r="M35" s="97">
        <v>0.5</v>
      </c>
      <c r="N35" s="99">
        <f t="shared" si="31"/>
        <v>8.700000000000001</v>
      </c>
      <c r="O35" s="56">
        <f>O34+1/24/60</f>
        <v>0.0062499999999999995</v>
      </c>
      <c r="P35" s="129">
        <f t="shared" si="32"/>
        <v>0.26666666666666666</v>
      </c>
      <c r="Q35" s="26">
        <f t="shared" si="33"/>
        <v>0.31875</v>
      </c>
      <c r="R35" s="26">
        <f t="shared" si="34"/>
        <v>0.4020833333333333</v>
      </c>
      <c r="S35" s="26">
        <f t="shared" si="35"/>
        <v>0.475</v>
      </c>
      <c r="T35" s="26">
        <f t="shared" si="36"/>
        <v>0.5756944444444444</v>
      </c>
      <c r="U35" s="26">
        <f t="shared" si="37"/>
        <v>0.6416666666666666</v>
      </c>
      <c r="V35" s="26">
        <f t="shared" si="38"/>
        <v>0.7145833333333333</v>
      </c>
      <c r="W35" s="26">
        <f t="shared" si="39"/>
        <v>0.7805555555555554</v>
      </c>
      <c r="X35" s="26">
        <f t="shared" si="40"/>
        <v>0.8597222222222222</v>
      </c>
      <c r="Y35" s="72">
        <f t="shared" si="40"/>
        <v>0.90625</v>
      </c>
      <c r="AA35" s="193"/>
      <c r="AB35" s="147"/>
      <c r="AC35" s="194"/>
      <c r="AD35" s="141"/>
      <c r="AE35" s="142"/>
      <c r="AF35" s="164"/>
      <c r="AG35" s="165"/>
      <c r="AH35" s="166"/>
      <c r="AI35" s="244" t="s">
        <v>99</v>
      </c>
      <c r="AJ35" s="167"/>
      <c r="AK35" s="167"/>
      <c r="AL35" s="168"/>
      <c r="AM35" s="111">
        <v>0.5</v>
      </c>
      <c r="AN35" s="111">
        <f t="shared" si="24"/>
        <v>8.700000000000001</v>
      </c>
      <c r="AO35" s="56">
        <f>AO34+1/24/60</f>
        <v>0.0062499999999999995</v>
      </c>
      <c r="AP35" s="132">
        <f t="shared" si="25"/>
        <v>0.4020833333333333</v>
      </c>
      <c r="AQ35" s="88">
        <f t="shared" si="26"/>
        <v>0.475</v>
      </c>
      <c r="AR35" s="88">
        <f t="shared" si="27"/>
        <v>0.5756944444444444</v>
      </c>
      <c r="AS35" s="88">
        <f t="shared" si="28"/>
        <v>0.6416666666666666</v>
      </c>
      <c r="AT35" s="88">
        <f t="shared" si="29"/>
        <v>0.7145833333333333</v>
      </c>
      <c r="AU35" s="88">
        <f t="shared" si="30"/>
        <v>0.7805555555555554</v>
      </c>
      <c r="AV35" s="88">
        <f t="shared" si="41"/>
        <v>0.8597222222222222</v>
      </c>
      <c r="AW35" s="89">
        <f t="shared" si="42"/>
        <v>0.90625</v>
      </c>
    </row>
    <row r="36" spans="1:49" ht="12.75" customHeight="1">
      <c r="A36" s="193"/>
      <c r="B36" s="147"/>
      <c r="C36" s="241"/>
      <c r="D36" s="223"/>
      <c r="E36" s="224"/>
      <c r="F36" s="217"/>
      <c r="G36" s="218"/>
      <c r="H36" s="219"/>
      <c r="I36" s="247" t="s">
        <v>136</v>
      </c>
      <c r="J36" s="231"/>
      <c r="K36" s="231"/>
      <c r="L36" s="232"/>
      <c r="M36" s="97">
        <v>0.5</v>
      </c>
      <c r="N36" s="99">
        <f t="shared" si="31"/>
        <v>9.200000000000001</v>
      </c>
      <c r="O36" s="56">
        <f>O35+1/24/60</f>
        <v>0.006944444444444444</v>
      </c>
      <c r="P36" s="129">
        <f t="shared" si="32"/>
        <v>0.2673611111111111</v>
      </c>
      <c r="Q36" s="26">
        <f t="shared" si="33"/>
        <v>0.3194444444444444</v>
      </c>
      <c r="R36" s="26">
        <f t="shared" si="34"/>
        <v>0.40277777777777773</v>
      </c>
      <c r="S36" s="26">
        <f t="shared" si="35"/>
        <v>0.4756944444444444</v>
      </c>
      <c r="T36" s="26">
        <f t="shared" si="36"/>
        <v>0.5763888888888888</v>
      </c>
      <c r="U36" s="26">
        <f t="shared" si="37"/>
        <v>0.642361111111111</v>
      </c>
      <c r="V36" s="26">
        <f t="shared" si="38"/>
        <v>0.7152777777777778</v>
      </c>
      <c r="W36" s="26">
        <f t="shared" si="39"/>
        <v>0.7812499999999999</v>
      </c>
      <c r="X36" s="26">
        <f t="shared" si="40"/>
        <v>0.8604166666666666</v>
      </c>
      <c r="Y36" s="72">
        <f t="shared" si="40"/>
        <v>0.9069444444444444</v>
      </c>
      <c r="AA36" s="193"/>
      <c r="AB36" s="147"/>
      <c r="AC36" s="194"/>
      <c r="AD36" s="143"/>
      <c r="AE36" s="144"/>
      <c r="AF36" s="182"/>
      <c r="AG36" s="183"/>
      <c r="AH36" s="184"/>
      <c r="AI36" s="244" t="s">
        <v>136</v>
      </c>
      <c r="AJ36" s="167"/>
      <c r="AK36" s="167"/>
      <c r="AL36" s="168"/>
      <c r="AM36" s="111">
        <v>0.5</v>
      </c>
      <c r="AN36" s="111">
        <f t="shared" si="24"/>
        <v>9.200000000000001</v>
      </c>
      <c r="AO36" s="56">
        <f>AO35+1/24/60</f>
        <v>0.006944444444444444</v>
      </c>
      <c r="AP36" s="132">
        <f t="shared" si="25"/>
        <v>0.40277777777777773</v>
      </c>
      <c r="AQ36" s="88">
        <f t="shared" si="26"/>
        <v>0.4756944444444444</v>
      </c>
      <c r="AR36" s="88">
        <f t="shared" si="27"/>
        <v>0.5763888888888888</v>
      </c>
      <c r="AS36" s="88">
        <f t="shared" si="28"/>
        <v>0.642361111111111</v>
      </c>
      <c r="AT36" s="88">
        <f t="shared" si="29"/>
        <v>0.7152777777777778</v>
      </c>
      <c r="AU36" s="88">
        <f t="shared" si="30"/>
        <v>0.7812499999999999</v>
      </c>
      <c r="AV36" s="88">
        <f t="shared" si="41"/>
        <v>0.8604166666666666</v>
      </c>
      <c r="AW36" s="89">
        <f t="shared" si="42"/>
        <v>0.9069444444444444</v>
      </c>
    </row>
    <row r="37" spans="1:49" ht="12.75" customHeight="1">
      <c r="A37" s="193"/>
      <c r="B37" s="147"/>
      <c r="C37" s="241"/>
      <c r="D37" s="245" t="s">
        <v>73</v>
      </c>
      <c r="E37" s="246"/>
      <c r="F37" s="202" t="s">
        <v>74</v>
      </c>
      <c r="G37" s="202"/>
      <c r="H37" s="202"/>
      <c r="I37" s="247" t="s">
        <v>75</v>
      </c>
      <c r="J37" s="231"/>
      <c r="K37" s="231"/>
      <c r="L37" s="232"/>
      <c r="M37" s="97">
        <v>1.2</v>
      </c>
      <c r="N37" s="99">
        <f t="shared" si="31"/>
        <v>10.4</v>
      </c>
      <c r="O37" s="56">
        <f aca="true" t="shared" si="43" ref="O37:O44">O36+2/24/60</f>
        <v>0.008333333333333333</v>
      </c>
      <c r="P37" s="129">
        <f t="shared" si="32"/>
        <v>0.26875000000000004</v>
      </c>
      <c r="Q37" s="26">
        <f t="shared" si="33"/>
        <v>0.32083333333333336</v>
      </c>
      <c r="R37" s="26">
        <f t="shared" si="34"/>
        <v>0.4041666666666667</v>
      </c>
      <c r="S37" s="26">
        <f t="shared" si="35"/>
        <v>0.47708333333333336</v>
      </c>
      <c r="T37" s="26">
        <f t="shared" si="36"/>
        <v>0.5777777777777777</v>
      </c>
      <c r="U37" s="26">
        <f t="shared" si="37"/>
        <v>0.6437499999999999</v>
      </c>
      <c r="V37" s="26">
        <f t="shared" si="38"/>
        <v>0.7166666666666667</v>
      </c>
      <c r="W37" s="26">
        <f t="shared" si="39"/>
        <v>0.7826388888888888</v>
      </c>
      <c r="X37" s="26">
        <f t="shared" si="40"/>
        <v>0.8618055555555555</v>
      </c>
      <c r="Y37" s="72">
        <f t="shared" si="40"/>
        <v>0.9083333333333333</v>
      </c>
      <c r="AA37" s="193"/>
      <c r="AB37" s="147"/>
      <c r="AC37" s="194"/>
      <c r="AD37" s="195" t="s">
        <v>73</v>
      </c>
      <c r="AE37" s="196"/>
      <c r="AF37" s="169" t="s">
        <v>74</v>
      </c>
      <c r="AG37" s="169"/>
      <c r="AH37" s="169"/>
      <c r="AI37" s="244" t="s">
        <v>75</v>
      </c>
      <c r="AJ37" s="167"/>
      <c r="AK37" s="167"/>
      <c r="AL37" s="168"/>
      <c r="AM37" s="111">
        <v>1.2</v>
      </c>
      <c r="AN37" s="111">
        <f t="shared" si="24"/>
        <v>10.4</v>
      </c>
      <c r="AO37" s="56">
        <f>AO36+2/24/60</f>
        <v>0.008333333333333333</v>
      </c>
      <c r="AP37" s="132">
        <f t="shared" si="25"/>
        <v>0.4041666666666667</v>
      </c>
      <c r="AQ37" s="88">
        <f t="shared" si="26"/>
        <v>0.47708333333333336</v>
      </c>
      <c r="AR37" s="88">
        <f t="shared" si="27"/>
        <v>0.5777777777777777</v>
      </c>
      <c r="AS37" s="88">
        <f t="shared" si="28"/>
        <v>0.6437499999999999</v>
      </c>
      <c r="AT37" s="88">
        <f t="shared" si="29"/>
        <v>0.7166666666666667</v>
      </c>
      <c r="AU37" s="88">
        <f t="shared" si="30"/>
        <v>0.7826388888888888</v>
      </c>
      <c r="AV37" s="88">
        <f t="shared" si="41"/>
        <v>0.8618055555555555</v>
      </c>
      <c r="AW37" s="89">
        <f t="shared" si="42"/>
        <v>0.9083333333333333</v>
      </c>
    </row>
    <row r="38" spans="1:49" ht="12.75" customHeight="1">
      <c r="A38" s="193"/>
      <c r="B38" s="147"/>
      <c r="C38" s="241"/>
      <c r="D38" s="200" t="s">
        <v>54</v>
      </c>
      <c r="E38" s="201"/>
      <c r="F38" s="202" t="s">
        <v>76</v>
      </c>
      <c r="G38" s="202"/>
      <c r="H38" s="202"/>
      <c r="I38" s="202" t="s">
        <v>77</v>
      </c>
      <c r="J38" s="202"/>
      <c r="K38" s="202"/>
      <c r="L38" s="222"/>
      <c r="M38" s="97">
        <v>0.8</v>
      </c>
      <c r="N38" s="99">
        <f t="shared" si="31"/>
        <v>11.200000000000001</v>
      </c>
      <c r="O38" s="56">
        <f t="shared" si="43"/>
        <v>0.009722222222222222</v>
      </c>
      <c r="P38" s="129">
        <f aca="true" t="shared" si="44" ref="P38:Y38">P37+$O38-$O37</f>
        <v>0.27013888888888893</v>
      </c>
      <c r="Q38" s="26">
        <f t="shared" si="44"/>
        <v>0.32222222222222224</v>
      </c>
      <c r="R38" s="26">
        <f t="shared" si="44"/>
        <v>0.40555555555555556</v>
      </c>
      <c r="S38" s="26">
        <f t="shared" si="44"/>
        <v>0.47847222222222224</v>
      </c>
      <c r="T38" s="26">
        <f t="shared" si="44"/>
        <v>0.5791666666666666</v>
      </c>
      <c r="U38" s="26">
        <f t="shared" si="44"/>
        <v>0.6451388888888888</v>
      </c>
      <c r="V38" s="26">
        <f t="shared" si="44"/>
        <v>0.7180555555555556</v>
      </c>
      <c r="W38" s="26">
        <f t="shared" si="44"/>
        <v>0.7840277777777777</v>
      </c>
      <c r="X38" s="26">
        <f t="shared" si="44"/>
        <v>0.8631944444444444</v>
      </c>
      <c r="Y38" s="72">
        <f t="shared" si="44"/>
        <v>0.9097222222222222</v>
      </c>
      <c r="AA38" s="193"/>
      <c r="AB38" s="147"/>
      <c r="AC38" s="194"/>
      <c r="AD38" s="139" t="s">
        <v>54</v>
      </c>
      <c r="AE38" s="140"/>
      <c r="AF38" s="169" t="s">
        <v>76</v>
      </c>
      <c r="AG38" s="169"/>
      <c r="AH38" s="169"/>
      <c r="AI38" s="169" t="s">
        <v>77</v>
      </c>
      <c r="AJ38" s="169"/>
      <c r="AK38" s="169"/>
      <c r="AL38" s="170"/>
      <c r="AM38" s="111">
        <v>0.8</v>
      </c>
      <c r="AN38" s="111">
        <f t="shared" si="24"/>
        <v>11.200000000000001</v>
      </c>
      <c r="AO38" s="56">
        <f>AO37+2/24/60</f>
        <v>0.009722222222222222</v>
      </c>
      <c r="AP38" s="132">
        <f t="shared" si="25"/>
        <v>0.40555555555555556</v>
      </c>
      <c r="AQ38" s="88">
        <f t="shared" si="26"/>
        <v>0.47847222222222224</v>
      </c>
      <c r="AR38" s="88">
        <f t="shared" si="27"/>
        <v>0.5791666666666666</v>
      </c>
      <c r="AS38" s="88">
        <f t="shared" si="28"/>
        <v>0.6451388888888888</v>
      </c>
      <c r="AT38" s="88">
        <f t="shared" si="29"/>
        <v>0.7180555555555556</v>
      </c>
      <c r="AU38" s="88">
        <f t="shared" si="30"/>
        <v>0.7840277777777777</v>
      </c>
      <c r="AV38" s="88">
        <f t="shared" si="41"/>
        <v>0.8631944444444444</v>
      </c>
      <c r="AW38" s="89">
        <f t="shared" si="42"/>
        <v>0.9097222222222222</v>
      </c>
    </row>
    <row r="39" spans="1:49" ht="12.75" customHeight="1">
      <c r="A39" s="193"/>
      <c r="B39" s="147"/>
      <c r="C39" s="241"/>
      <c r="D39" s="233"/>
      <c r="E39" s="234"/>
      <c r="F39" s="202" t="s">
        <v>78</v>
      </c>
      <c r="G39" s="202"/>
      <c r="H39" s="202"/>
      <c r="I39" s="202" t="s">
        <v>79</v>
      </c>
      <c r="J39" s="202"/>
      <c r="K39" s="202"/>
      <c r="L39" s="222"/>
      <c r="M39" s="97">
        <v>0.7</v>
      </c>
      <c r="N39" s="99">
        <f t="shared" si="31"/>
        <v>11.9</v>
      </c>
      <c r="O39" s="56">
        <f t="shared" si="43"/>
        <v>0.011111111111111112</v>
      </c>
      <c r="P39" s="129">
        <f t="shared" si="32"/>
        <v>0.2715277777777778</v>
      </c>
      <c r="Q39" s="26">
        <f t="shared" si="33"/>
        <v>0.3236111111111111</v>
      </c>
      <c r="R39" s="26">
        <f t="shared" si="34"/>
        <v>0.40694444444444444</v>
      </c>
      <c r="S39" s="26">
        <f t="shared" si="35"/>
        <v>0.4798611111111111</v>
      </c>
      <c r="T39" s="26">
        <f t="shared" si="36"/>
        <v>0.5805555555555555</v>
      </c>
      <c r="U39" s="26">
        <f t="shared" si="37"/>
        <v>0.6465277777777777</v>
      </c>
      <c r="V39" s="26">
        <f t="shared" si="38"/>
        <v>0.7194444444444444</v>
      </c>
      <c r="W39" s="26">
        <f t="shared" si="39"/>
        <v>0.7854166666666665</v>
      </c>
      <c r="X39" s="26">
        <f>X38+1/24/60</f>
        <v>0.8638888888888888</v>
      </c>
      <c r="Y39" s="72">
        <f>Y38+1/24/60</f>
        <v>0.9104166666666667</v>
      </c>
      <c r="AA39" s="193"/>
      <c r="AB39" s="147"/>
      <c r="AC39" s="194"/>
      <c r="AD39" s="141"/>
      <c r="AE39" s="142"/>
      <c r="AF39" s="169" t="s">
        <v>78</v>
      </c>
      <c r="AG39" s="169"/>
      <c r="AH39" s="169"/>
      <c r="AI39" s="169" t="s">
        <v>79</v>
      </c>
      <c r="AJ39" s="169"/>
      <c r="AK39" s="169"/>
      <c r="AL39" s="170"/>
      <c r="AM39" s="111">
        <v>0.7</v>
      </c>
      <c r="AN39" s="111">
        <f t="shared" si="24"/>
        <v>11.9</v>
      </c>
      <c r="AO39" s="56">
        <f>AO38+2/24/60</f>
        <v>0.011111111111111112</v>
      </c>
      <c r="AP39" s="132">
        <f t="shared" si="25"/>
        <v>0.40694444444444444</v>
      </c>
      <c r="AQ39" s="88">
        <f t="shared" si="26"/>
        <v>0.4798611111111111</v>
      </c>
      <c r="AR39" s="88">
        <f t="shared" si="27"/>
        <v>0.5805555555555555</v>
      </c>
      <c r="AS39" s="88">
        <f t="shared" si="28"/>
        <v>0.6465277777777777</v>
      </c>
      <c r="AT39" s="88">
        <f t="shared" si="29"/>
        <v>0.7194444444444444</v>
      </c>
      <c r="AU39" s="88">
        <f t="shared" si="30"/>
        <v>0.7854166666666665</v>
      </c>
      <c r="AV39" s="88">
        <f>AV38+1/24/60</f>
        <v>0.8638888888888888</v>
      </c>
      <c r="AW39" s="89">
        <f>AW38+1/24/60</f>
        <v>0.9104166666666667</v>
      </c>
    </row>
    <row r="40" spans="1:49" ht="12.75" customHeight="1">
      <c r="A40" s="193"/>
      <c r="B40" s="147"/>
      <c r="C40" s="241"/>
      <c r="D40" s="223"/>
      <c r="E40" s="224"/>
      <c r="F40" s="202" t="s">
        <v>80</v>
      </c>
      <c r="G40" s="202"/>
      <c r="H40" s="202"/>
      <c r="I40" s="202" t="s">
        <v>81</v>
      </c>
      <c r="J40" s="202"/>
      <c r="K40" s="202"/>
      <c r="L40" s="222"/>
      <c r="M40" s="97">
        <v>0.5</v>
      </c>
      <c r="N40" s="99">
        <f t="shared" si="31"/>
        <v>12.4</v>
      </c>
      <c r="O40" s="56">
        <f>O39+1/24/60</f>
        <v>0.011805555555555555</v>
      </c>
      <c r="P40" s="129">
        <f t="shared" si="32"/>
        <v>0.27222222222222225</v>
      </c>
      <c r="Q40" s="26">
        <f t="shared" si="33"/>
        <v>0.32430555555555557</v>
      </c>
      <c r="R40" s="26">
        <f t="shared" si="34"/>
        <v>0.4076388888888889</v>
      </c>
      <c r="S40" s="26">
        <f t="shared" si="35"/>
        <v>0.48055555555555557</v>
      </c>
      <c r="T40" s="26">
        <f t="shared" si="36"/>
        <v>0.5812499999999999</v>
      </c>
      <c r="U40" s="26">
        <f t="shared" si="37"/>
        <v>0.6472222222222221</v>
      </c>
      <c r="V40" s="26">
        <f t="shared" si="38"/>
        <v>0.7201388888888889</v>
      </c>
      <c r="W40" s="26">
        <f t="shared" si="39"/>
        <v>0.786111111111111</v>
      </c>
      <c r="X40" s="26">
        <f t="shared" si="40"/>
        <v>0.8645833333333333</v>
      </c>
      <c r="Y40" s="72">
        <f t="shared" si="40"/>
        <v>0.9111111111111111</v>
      </c>
      <c r="AA40" s="193"/>
      <c r="AB40" s="147"/>
      <c r="AC40" s="194"/>
      <c r="AD40" s="143"/>
      <c r="AE40" s="144"/>
      <c r="AF40" s="169" t="s">
        <v>80</v>
      </c>
      <c r="AG40" s="169"/>
      <c r="AH40" s="169"/>
      <c r="AI40" s="169" t="s">
        <v>81</v>
      </c>
      <c r="AJ40" s="169"/>
      <c r="AK40" s="169"/>
      <c r="AL40" s="170"/>
      <c r="AM40" s="111">
        <v>0.5</v>
      </c>
      <c r="AN40" s="111">
        <f t="shared" si="24"/>
        <v>12.4</v>
      </c>
      <c r="AO40" s="56">
        <f>AO39+1/24/60</f>
        <v>0.011805555555555555</v>
      </c>
      <c r="AP40" s="132">
        <f t="shared" si="25"/>
        <v>0.4076388888888889</v>
      </c>
      <c r="AQ40" s="88">
        <f t="shared" si="26"/>
        <v>0.48055555555555557</v>
      </c>
      <c r="AR40" s="88">
        <f t="shared" si="27"/>
        <v>0.5812499999999999</v>
      </c>
      <c r="AS40" s="88">
        <f t="shared" si="28"/>
        <v>0.6472222222222221</v>
      </c>
      <c r="AT40" s="88">
        <f t="shared" si="29"/>
        <v>0.7201388888888889</v>
      </c>
      <c r="AU40" s="88">
        <f t="shared" si="30"/>
        <v>0.786111111111111</v>
      </c>
      <c r="AV40" s="88">
        <f aca="true" t="shared" si="45" ref="AV40:AW42">AV39+$O40-$O39</f>
        <v>0.8645833333333333</v>
      </c>
      <c r="AW40" s="89">
        <f t="shared" si="45"/>
        <v>0.9111111111111111</v>
      </c>
    </row>
    <row r="41" spans="1:49" ht="12.75" customHeight="1">
      <c r="A41" s="193"/>
      <c r="B41" s="147"/>
      <c r="C41" s="241"/>
      <c r="D41" s="200" t="s">
        <v>51</v>
      </c>
      <c r="E41" s="201"/>
      <c r="F41" s="202" t="s">
        <v>82</v>
      </c>
      <c r="G41" s="202"/>
      <c r="H41" s="202"/>
      <c r="I41" s="202" t="s">
        <v>83</v>
      </c>
      <c r="J41" s="202"/>
      <c r="K41" s="202"/>
      <c r="L41" s="222"/>
      <c r="M41" s="97">
        <v>1.2</v>
      </c>
      <c r="N41" s="99">
        <f t="shared" si="31"/>
        <v>13.6</v>
      </c>
      <c r="O41" s="56">
        <f>O40+1/24/60</f>
        <v>0.012499999999999999</v>
      </c>
      <c r="P41" s="129">
        <f t="shared" si="32"/>
        <v>0.2729166666666667</v>
      </c>
      <c r="Q41" s="26">
        <f t="shared" si="33"/>
        <v>0.325</v>
      </c>
      <c r="R41" s="26">
        <f t="shared" si="34"/>
        <v>0.4083333333333333</v>
      </c>
      <c r="S41" s="26">
        <f t="shared" si="35"/>
        <v>0.48125</v>
      </c>
      <c r="T41" s="26">
        <f t="shared" si="36"/>
        <v>0.5819444444444444</v>
      </c>
      <c r="U41" s="26">
        <f t="shared" si="37"/>
        <v>0.6479166666666666</v>
      </c>
      <c r="V41" s="26">
        <f t="shared" si="38"/>
        <v>0.7208333333333333</v>
      </c>
      <c r="W41" s="26">
        <f t="shared" si="39"/>
        <v>0.7868055555555554</v>
      </c>
      <c r="X41" s="26">
        <f t="shared" si="40"/>
        <v>0.8652777777777777</v>
      </c>
      <c r="Y41" s="72">
        <f t="shared" si="40"/>
        <v>0.9118055555555555</v>
      </c>
      <c r="AA41" s="193"/>
      <c r="AB41" s="147"/>
      <c r="AC41" s="194"/>
      <c r="AD41" s="139" t="s">
        <v>51</v>
      </c>
      <c r="AE41" s="140"/>
      <c r="AF41" s="169" t="s">
        <v>82</v>
      </c>
      <c r="AG41" s="169"/>
      <c r="AH41" s="169"/>
      <c r="AI41" s="169" t="s">
        <v>83</v>
      </c>
      <c r="AJ41" s="169"/>
      <c r="AK41" s="169"/>
      <c r="AL41" s="170"/>
      <c r="AM41" s="111">
        <v>1.2</v>
      </c>
      <c r="AN41" s="111">
        <f t="shared" si="24"/>
        <v>13.6</v>
      </c>
      <c r="AO41" s="56">
        <f>AO40+1/24/60</f>
        <v>0.012499999999999999</v>
      </c>
      <c r="AP41" s="132">
        <f t="shared" si="25"/>
        <v>0.4083333333333333</v>
      </c>
      <c r="AQ41" s="88">
        <f t="shared" si="26"/>
        <v>0.48125</v>
      </c>
      <c r="AR41" s="88">
        <f t="shared" si="27"/>
        <v>0.5819444444444444</v>
      </c>
      <c r="AS41" s="88">
        <f t="shared" si="28"/>
        <v>0.6479166666666666</v>
      </c>
      <c r="AT41" s="88">
        <f t="shared" si="29"/>
        <v>0.7208333333333333</v>
      </c>
      <c r="AU41" s="88">
        <f t="shared" si="30"/>
        <v>0.7868055555555554</v>
      </c>
      <c r="AV41" s="88">
        <f t="shared" si="45"/>
        <v>0.8652777777777777</v>
      </c>
      <c r="AW41" s="89">
        <f t="shared" si="45"/>
        <v>0.9118055555555555</v>
      </c>
    </row>
    <row r="42" spans="1:49" ht="12.75" customHeight="1">
      <c r="A42" s="193"/>
      <c r="B42" s="147"/>
      <c r="C42" s="241"/>
      <c r="D42" s="223"/>
      <c r="E42" s="224"/>
      <c r="F42" s="202" t="s">
        <v>14</v>
      </c>
      <c r="G42" s="202"/>
      <c r="H42" s="202"/>
      <c r="I42" s="202" t="s">
        <v>84</v>
      </c>
      <c r="J42" s="202"/>
      <c r="K42" s="202"/>
      <c r="L42" s="222"/>
      <c r="M42" s="97">
        <v>0.6</v>
      </c>
      <c r="N42" s="99">
        <f t="shared" si="31"/>
        <v>14.2</v>
      </c>
      <c r="O42" s="56">
        <f t="shared" si="43"/>
        <v>0.013888888888888888</v>
      </c>
      <c r="P42" s="129">
        <f t="shared" si="32"/>
        <v>0.2743055555555556</v>
      </c>
      <c r="Q42" s="26">
        <f t="shared" si="33"/>
        <v>0.3263888888888889</v>
      </c>
      <c r="R42" s="26">
        <f t="shared" si="34"/>
        <v>0.4097222222222222</v>
      </c>
      <c r="S42" s="26">
        <f t="shared" si="35"/>
        <v>0.4826388888888889</v>
      </c>
      <c r="T42" s="26">
        <f t="shared" si="36"/>
        <v>0.5833333333333333</v>
      </c>
      <c r="U42" s="26">
        <f t="shared" si="37"/>
        <v>0.6493055555555555</v>
      </c>
      <c r="V42" s="26">
        <f t="shared" si="38"/>
        <v>0.7222222222222222</v>
      </c>
      <c r="W42" s="26">
        <f t="shared" si="39"/>
        <v>0.7881944444444443</v>
      </c>
      <c r="X42" s="26">
        <f t="shared" si="40"/>
        <v>0.8666666666666666</v>
      </c>
      <c r="Y42" s="72">
        <f t="shared" si="40"/>
        <v>0.9131944444444444</v>
      </c>
      <c r="AA42" s="193"/>
      <c r="AB42" s="147"/>
      <c r="AC42" s="194"/>
      <c r="AD42" s="143"/>
      <c r="AE42" s="144"/>
      <c r="AF42" s="169" t="s">
        <v>14</v>
      </c>
      <c r="AG42" s="169"/>
      <c r="AH42" s="169"/>
      <c r="AI42" s="169" t="s">
        <v>84</v>
      </c>
      <c r="AJ42" s="169"/>
      <c r="AK42" s="169"/>
      <c r="AL42" s="170"/>
      <c r="AM42" s="111">
        <v>0.6</v>
      </c>
      <c r="AN42" s="111">
        <f t="shared" si="24"/>
        <v>14.2</v>
      </c>
      <c r="AO42" s="56">
        <f>AO41+2/24/60</f>
        <v>0.013888888888888888</v>
      </c>
      <c r="AP42" s="132">
        <f t="shared" si="25"/>
        <v>0.4097222222222222</v>
      </c>
      <c r="AQ42" s="88">
        <f t="shared" si="26"/>
        <v>0.4826388888888889</v>
      </c>
      <c r="AR42" s="88">
        <f t="shared" si="27"/>
        <v>0.5833333333333333</v>
      </c>
      <c r="AS42" s="88">
        <f t="shared" si="28"/>
        <v>0.6493055555555555</v>
      </c>
      <c r="AT42" s="88">
        <f t="shared" si="29"/>
        <v>0.7222222222222222</v>
      </c>
      <c r="AU42" s="88">
        <f t="shared" si="30"/>
        <v>0.7881944444444443</v>
      </c>
      <c r="AV42" s="88">
        <f t="shared" si="45"/>
        <v>0.8666666666666666</v>
      </c>
      <c r="AW42" s="89">
        <f t="shared" si="45"/>
        <v>0.9131944444444444</v>
      </c>
    </row>
    <row r="43" spans="1:49" ht="12.75" customHeight="1">
      <c r="A43" s="193"/>
      <c r="B43" s="147"/>
      <c r="C43" s="241"/>
      <c r="D43" s="200" t="s">
        <v>9</v>
      </c>
      <c r="E43" s="201"/>
      <c r="F43" s="202" t="s">
        <v>14</v>
      </c>
      <c r="G43" s="202"/>
      <c r="H43" s="202"/>
      <c r="I43" s="202" t="s">
        <v>49</v>
      </c>
      <c r="J43" s="202"/>
      <c r="K43" s="202"/>
      <c r="L43" s="222"/>
      <c r="M43" s="97">
        <v>1</v>
      </c>
      <c r="N43" s="99">
        <f t="shared" si="31"/>
        <v>15.2</v>
      </c>
      <c r="O43" s="56">
        <f t="shared" si="43"/>
        <v>0.015277777777777777</v>
      </c>
      <c r="P43" s="129">
        <f t="shared" si="32"/>
        <v>0.27569444444444446</v>
      </c>
      <c r="Q43" s="26">
        <f t="shared" si="33"/>
        <v>0.3277777777777778</v>
      </c>
      <c r="R43" s="26">
        <f t="shared" si="34"/>
        <v>0.4111111111111111</v>
      </c>
      <c r="S43" s="26">
        <f t="shared" si="35"/>
        <v>0.4840277777777778</v>
      </c>
      <c r="T43" s="26">
        <f t="shared" si="36"/>
        <v>0.5847222222222221</v>
      </c>
      <c r="U43" s="26">
        <f t="shared" si="37"/>
        <v>0.6506944444444444</v>
      </c>
      <c r="V43" s="26">
        <f t="shared" si="38"/>
        <v>0.7236111111111111</v>
      </c>
      <c r="W43" s="26">
        <f t="shared" si="39"/>
        <v>0.7895833333333332</v>
      </c>
      <c r="X43" s="26">
        <f>X42+1/24/60</f>
        <v>0.867361111111111</v>
      </c>
      <c r="Y43" s="72">
        <f>Y42+1/24/60</f>
        <v>0.9138888888888889</v>
      </c>
      <c r="AA43" s="193"/>
      <c r="AB43" s="147"/>
      <c r="AC43" s="194"/>
      <c r="AD43" s="139" t="s">
        <v>9</v>
      </c>
      <c r="AE43" s="140"/>
      <c r="AF43" s="169" t="s">
        <v>14</v>
      </c>
      <c r="AG43" s="169"/>
      <c r="AH43" s="169"/>
      <c r="AI43" s="169" t="s">
        <v>49</v>
      </c>
      <c r="AJ43" s="169"/>
      <c r="AK43" s="169"/>
      <c r="AL43" s="170"/>
      <c r="AM43" s="111">
        <v>1</v>
      </c>
      <c r="AN43" s="111">
        <f t="shared" si="24"/>
        <v>15.2</v>
      </c>
      <c r="AO43" s="56">
        <f>AO42+2/24/60</f>
        <v>0.015277777777777777</v>
      </c>
      <c r="AP43" s="132">
        <f t="shared" si="25"/>
        <v>0.4111111111111111</v>
      </c>
      <c r="AQ43" s="88">
        <f t="shared" si="26"/>
        <v>0.4840277777777778</v>
      </c>
      <c r="AR43" s="88">
        <f t="shared" si="27"/>
        <v>0.5847222222222221</v>
      </c>
      <c r="AS43" s="88">
        <f t="shared" si="28"/>
        <v>0.6506944444444444</v>
      </c>
      <c r="AT43" s="88">
        <f t="shared" si="29"/>
        <v>0.7236111111111111</v>
      </c>
      <c r="AU43" s="88">
        <f t="shared" si="30"/>
        <v>0.7895833333333332</v>
      </c>
      <c r="AV43" s="88">
        <f>AV42+1/24/60</f>
        <v>0.867361111111111</v>
      </c>
      <c r="AW43" s="89">
        <f>AW42+1/24/60</f>
        <v>0.9138888888888889</v>
      </c>
    </row>
    <row r="44" spans="1:49" ht="12.75" customHeight="1">
      <c r="A44" s="193"/>
      <c r="B44" s="148"/>
      <c r="C44" s="241"/>
      <c r="D44" s="223"/>
      <c r="E44" s="224"/>
      <c r="F44" s="202" t="s">
        <v>10</v>
      </c>
      <c r="G44" s="202"/>
      <c r="H44" s="202"/>
      <c r="I44" s="202" t="s">
        <v>11</v>
      </c>
      <c r="J44" s="202"/>
      <c r="K44" s="202"/>
      <c r="L44" s="222"/>
      <c r="M44" s="97">
        <v>1</v>
      </c>
      <c r="N44" s="99">
        <f t="shared" si="31"/>
        <v>16.2</v>
      </c>
      <c r="O44" s="56">
        <f t="shared" si="43"/>
        <v>0.016666666666666666</v>
      </c>
      <c r="P44" s="25">
        <f t="shared" si="32"/>
        <v>0.27708333333333335</v>
      </c>
      <c r="Q44" s="19">
        <f t="shared" si="33"/>
        <v>0.32916666666666666</v>
      </c>
      <c r="R44" s="19">
        <f t="shared" si="34"/>
        <v>0.4125</v>
      </c>
      <c r="S44" s="19">
        <f t="shared" si="35"/>
        <v>0.48541666666666666</v>
      </c>
      <c r="T44" s="19">
        <f t="shared" si="36"/>
        <v>0.5861111111111111</v>
      </c>
      <c r="U44" s="19">
        <f t="shared" si="37"/>
        <v>0.6520833333333333</v>
      </c>
      <c r="V44" s="19">
        <f t="shared" si="38"/>
        <v>0.7250000000000001</v>
      </c>
      <c r="W44" s="19">
        <f t="shared" si="39"/>
        <v>0.7909722222222222</v>
      </c>
      <c r="X44" s="19">
        <f t="shared" si="40"/>
        <v>0.86875</v>
      </c>
      <c r="Y44" s="20">
        <f t="shared" si="40"/>
        <v>0.9152777777777779</v>
      </c>
      <c r="AA44" s="193"/>
      <c r="AB44" s="148"/>
      <c r="AC44" s="194"/>
      <c r="AD44" s="143"/>
      <c r="AE44" s="144"/>
      <c r="AF44" s="169" t="s">
        <v>10</v>
      </c>
      <c r="AG44" s="169"/>
      <c r="AH44" s="169"/>
      <c r="AI44" s="169" t="s">
        <v>11</v>
      </c>
      <c r="AJ44" s="169"/>
      <c r="AK44" s="169"/>
      <c r="AL44" s="170"/>
      <c r="AM44" s="111">
        <v>1</v>
      </c>
      <c r="AN44" s="111">
        <f t="shared" si="24"/>
        <v>16.2</v>
      </c>
      <c r="AO44" s="56">
        <f>AO43+2/24/60</f>
        <v>0.016666666666666666</v>
      </c>
      <c r="AP44" s="5">
        <f t="shared" si="25"/>
        <v>0.4125</v>
      </c>
      <c r="AQ44" s="6">
        <f t="shared" si="26"/>
        <v>0.48541666666666666</v>
      </c>
      <c r="AR44" s="6">
        <f t="shared" si="27"/>
        <v>0.5861111111111111</v>
      </c>
      <c r="AS44" s="6">
        <f t="shared" si="28"/>
        <v>0.6520833333333333</v>
      </c>
      <c r="AT44" s="6">
        <f t="shared" si="29"/>
        <v>0.7250000000000001</v>
      </c>
      <c r="AU44" s="6">
        <f t="shared" si="30"/>
        <v>0.7909722222222222</v>
      </c>
      <c r="AV44" s="6">
        <f>AV43+$O44-$O43</f>
        <v>0.86875</v>
      </c>
      <c r="AW44" s="7">
        <f>AW43+$O44-$O43</f>
        <v>0.9152777777777779</v>
      </c>
    </row>
    <row r="45" spans="1:49" ht="12.75" customHeight="1">
      <c r="A45" s="171" t="s">
        <v>89</v>
      </c>
      <c r="B45" s="243"/>
      <c r="C45" s="241"/>
      <c r="D45" s="245" t="s">
        <v>37</v>
      </c>
      <c r="E45" s="246"/>
      <c r="F45" s="202" t="s">
        <v>38</v>
      </c>
      <c r="G45" s="202"/>
      <c r="H45" s="202"/>
      <c r="I45" s="202" t="s">
        <v>39</v>
      </c>
      <c r="J45" s="220"/>
      <c r="K45" s="220"/>
      <c r="L45" s="221"/>
      <c r="M45" s="97">
        <v>2.4</v>
      </c>
      <c r="N45" s="99">
        <f t="shared" si="31"/>
        <v>18.599999999999998</v>
      </c>
      <c r="O45" s="56">
        <f>O44+3/24/60</f>
        <v>0.01875</v>
      </c>
      <c r="P45" s="25">
        <f t="shared" si="32"/>
        <v>0.2791666666666667</v>
      </c>
      <c r="Q45" s="19">
        <f t="shared" si="33"/>
        <v>0.33125</v>
      </c>
      <c r="R45" s="19">
        <f t="shared" si="34"/>
        <v>0.4145833333333333</v>
      </c>
      <c r="S45" s="19">
        <f t="shared" si="35"/>
        <v>0.4875</v>
      </c>
      <c r="T45" s="19">
        <f t="shared" si="36"/>
        <v>0.5881944444444445</v>
      </c>
      <c r="U45" s="19">
        <f t="shared" si="37"/>
        <v>0.6541666666666667</v>
      </c>
      <c r="V45" s="19">
        <f t="shared" si="38"/>
        <v>0.7270833333333334</v>
      </c>
      <c r="W45" s="19">
        <f t="shared" si="39"/>
        <v>0.7930555555555555</v>
      </c>
      <c r="X45" s="19">
        <f t="shared" si="40"/>
        <v>0.8708333333333333</v>
      </c>
      <c r="Y45" s="20">
        <f t="shared" si="40"/>
        <v>0.9173611111111112</v>
      </c>
      <c r="AA45" s="171" t="s">
        <v>89</v>
      </c>
      <c r="AB45" s="243"/>
      <c r="AC45" s="194"/>
      <c r="AD45" s="195" t="s">
        <v>37</v>
      </c>
      <c r="AE45" s="196"/>
      <c r="AF45" s="169" t="s">
        <v>38</v>
      </c>
      <c r="AG45" s="169"/>
      <c r="AH45" s="169"/>
      <c r="AI45" s="169" t="s">
        <v>39</v>
      </c>
      <c r="AJ45" s="175"/>
      <c r="AK45" s="175"/>
      <c r="AL45" s="176"/>
      <c r="AM45" s="111">
        <v>2.4</v>
      </c>
      <c r="AN45" s="111">
        <f t="shared" si="24"/>
        <v>18.599999999999998</v>
      </c>
      <c r="AO45" s="56">
        <f>AO44+3/24/60</f>
        <v>0.01875</v>
      </c>
      <c r="AP45" s="5">
        <f t="shared" si="25"/>
        <v>0.4145833333333333</v>
      </c>
      <c r="AQ45" s="6">
        <f t="shared" si="26"/>
        <v>0.4875</v>
      </c>
      <c r="AR45" s="6">
        <f t="shared" si="27"/>
        <v>0.5881944444444445</v>
      </c>
      <c r="AS45" s="6">
        <f t="shared" si="28"/>
        <v>0.6541666666666667</v>
      </c>
      <c r="AT45" s="6">
        <f t="shared" si="29"/>
        <v>0.7270833333333334</v>
      </c>
      <c r="AU45" s="6">
        <f t="shared" si="30"/>
        <v>0.7930555555555555</v>
      </c>
      <c r="AV45" s="6">
        <f>AV44+$O45-$O44</f>
        <v>0.8708333333333333</v>
      </c>
      <c r="AW45" s="7">
        <f>AW44+$O45-$O44</f>
        <v>0.9173611111111112</v>
      </c>
    </row>
    <row r="46" spans="1:49" ht="12.75" customHeight="1" thickBot="1">
      <c r="A46" s="243"/>
      <c r="B46" s="243"/>
      <c r="C46" s="241"/>
      <c r="D46" s="266" t="s">
        <v>138</v>
      </c>
      <c r="E46" s="267"/>
      <c r="F46" s="273" t="s">
        <v>139</v>
      </c>
      <c r="G46" s="274"/>
      <c r="H46" s="275"/>
      <c r="I46" s="264" t="s">
        <v>137</v>
      </c>
      <c r="J46" s="264"/>
      <c r="K46" s="264"/>
      <c r="L46" s="265"/>
      <c r="M46" s="102">
        <v>2.5</v>
      </c>
      <c r="N46" s="103">
        <f t="shared" si="31"/>
        <v>21.099999999999998</v>
      </c>
      <c r="O46" s="57">
        <f>O45+3/24/60</f>
        <v>0.020833333333333332</v>
      </c>
      <c r="P46" s="80">
        <f t="shared" si="32"/>
        <v>0.28125</v>
      </c>
      <c r="Q46" s="32">
        <f t="shared" si="33"/>
        <v>0.3333333333333333</v>
      </c>
      <c r="R46" s="32">
        <f t="shared" si="34"/>
        <v>0.41666666666666663</v>
      </c>
      <c r="S46" s="32">
        <f t="shared" si="35"/>
        <v>0.4895833333333333</v>
      </c>
      <c r="T46" s="32">
        <f t="shared" si="36"/>
        <v>0.5902777777777778</v>
      </c>
      <c r="U46" s="32">
        <f t="shared" si="37"/>
        <v>0.65625</v>
      </c>
      <c r="V46" s="32">
        <f t="shared" si="38"/>
        <v>0.7291666666666667</v>
      </c>
      <c r="W46" s="32">
        <f t="shared" si="39"/>
        <v>0.7951388888888888</v>
      </c>
      <c r="X46" s="32">
        <f>X45+2/24/60</f>
        <v>0.8722222222222222</v>
      </c>
      <c r="Y46" s="68">
        <f>Y45+2/24/60</f>
        <v>0.9187500000000001</v>
      </c>
      <c r="AA46" s="243"/>
      <c r="AB46" s="243"/>
      <c r="AC46" s="194"/>
      <c r="AD46" s="255" t="s">
        <v>138</v>
      </c>
      <c r="AE46" s="256"/>
      <c r="AF46" s="259" t="s">
        <v>139</v>
      </c>
      <c r="AG46" s="260"/>
      <c r="AH46" s="261"/>
      <c r="AI46" s="262" t="s">
        <v>137</v>
      </c>
      <c r="AJ46" s="262"/>
      <c r="AK46" s="262"/>
      <c r="AL46" s="263"/>
      <c r="AM46" s="113">
        <v>2.5</v>
      </c>
      <c r="AN46" s="114">
        <f t="shared" si="24"/>
        <v>21.099999999999998</v>
      </c>
      <c r="AO46" s="57">
        <f>AO45+3/24/60</f>
        <v>0.020833333333333332</v>
      </c>
      <c r="AP46" s="83">
        <f t="shared" si="25"/>
        <v>0.41666666666666663</v>
      </c>
      <c r="AQ46" s="84">
        <f t="shared" si="26"/>
        <v>0.4895833333333333</v>
      </c>
      <c r="AR46" s="84">
        <f t="shared" si="27"/>
        <v>0.5902777777777778</v>
      </c>
      <c r="AS46" s="84">
        <f t="shared" si="28"/>
        <v>0.65625</v>
      </c>
      <c r="AT46" s="84">
        <f t="shared" si="29"/>
        <v>0.7291666666666667</v>
      </c>
      <c r="AU46" s="84">
        <f t="shared" si="30"/>
        <v>0.7951388888888888</v>
      </c>
      <c r="AV46" s="84">
        <f>AV45+2/24/60</f>
        <v>0.8722222222222222</v>
      </c>
      <c r="AW46" s="85">
        <f>AW45+2/24/60</f>
        <v>0.9187500000000001</v>
      </c>
    </row>
    <row r="47" spans="1:41" ht="12.75" customHeight="1">
      <c r="A47" s="243"/>
      <c r="B47" s="243"/>
      <c r="C47" s="241"/>
      <c r="O47" s="13"/>
      <c r="AA47" s="243"/>
      <c r="AB47" s="243"/>
      <c r="AC47" s="194"/>
      <c r="AO47" s="13"/>
    </row>
    <row r="48" spans="1:41" ht="12.75" customHeight="1">
      <c r="A48" s="243"/>
      <c r="B48" s="243"/>
      <c r="C48" s="241"/>
      <c r="O48" s="13"/>
      <c r="AA48" s="243"/>
      <c r="AB48" s="243"/>
      <c r="AC48" s="194"/>
      <c r="AO48" s="13"/>
    </row>
    <row r="49" ht="12.75" customHeight="1"/>
    <row r="50" ht="12.75" customHeight="1"/>
    <row r="51" ht="12.75" customHeight="1"/>
    <row r="52" ht="12.75" customHeight="1"/>
    <row r="65" spans="17:19" ht="12.75">
      <c r="Q65" s="62"/>
      <c r="S65" s="62"/>
    </row>
  </sheetData>
  <mergeCells count="222">
    <mergeCell ref="I46:L46"/>
    <mergeCell ref="D3:E3"/>
    <mergeCell ref="D46:E46"/>
    <mergeCell ref="F28:H28"/>
    <mergeCell ref="D30:E30"/>
    <mergeCell ref="D28:E29"/>
    <mergeCell ref="F45:H45"/>
    <mergeCell ref="F46:H46"/>
    <mergeCell ref="F9:H9"/>
    <mergeCell ref="D45:E45"/>
    <mergeCell ref="AF45:AH45"/>
    <mergeCell ref="AI45:AL45"/>
    <mergeCell ref="AF46:AH46"/>
    <mergeCell ref="AI46:AL46"/>
    <mergeCell ref="AA45:AB48"/>
    <mergeCell ref="AD45:AE45"/>
    <mergeCell ref="AD46:AE46"/>
    <mergeCell ref="D19:E19"/>
    <mergeCell ref="F19:H19"/>
    <mergeCell ref="I19:L19"/>
    <mergeCell ref="I45:L45"/>
    <mergeCell ref="I29:L29"/>
    <mergeCell ref="AD41:AE42"/>
    <mergeCell ref="F21:H21"/>
    <mergeCell ref="D4:E4"/>
    <mergeCell ref="I27:L27"/>
    <mergeCell ref="D27:E27"/>
    <mergeCell ref="F27:H27"/>
    <mergeCell ref="F4:H4"/>
    <mergeCell ref="D5:E5"/>
    <mergeCell ref="D8:E11"/>
    <mergeCell ref="I4:L4"/>
    <mergeCell ref="I11:L11"/>
    <mergeCell ref="AF41:AH41"/>
    <mergeCell ref="AI41:AL41"/>
    <mergeCell ref="AF42:AH42"/>
    <mergeCell ref="AI42:AL42"/>
    <mergeCell ref="AD43:AE44"/>
    <mergeCell ref="AF43:AH43"/>
    <mergeCell ref="AI43:AL43"/>
    <mergeCell ref="AF44:AH44"/>
    <mergeCell ref="AI44:AL44"/>
    <mergeCell ref="I44:L44"/>
    <mergeCell ref="I22:L22"/>
    <mergeCell ref="F3:H3"/>
    <mergeCell ref="I3:L3"/>
    <mergeCell ref="I20:L20"/>
    <mergeCell ref="I7:L7"/>
    <mergeCell ref="F5:H5"/>
    <mergeCell ref="I5:L5"/>
    <mergeCell ref="I8:L8"/>
    <mergeCell ref="I9:L9"/>
    <mergeCell ref="I43:L43"/>
    <mergeCell ref="I41:L41"/>
    <mergeCell ref="I42:L42"/>
    <mergeCell ref="F30:H30"/>
    <mergeCell ref="I37:L37"/>
    <mergeCell ref="I32:L32"/>
    <mergeCell ref="I33:L33"/>
    <mergeCell ref="I34:L34"/>
    <mergeCell ref="I35:L35"/>
    <mergeCell ref="I30:L30"/>
    <mergeCell ref="AF40:AH40"/>
    <mergeCell ref="AI40:AL40"/>
    <mergeCell ref="AD37:AE37"/>
    <mergeCell ref="AF37:AH37"/>
    <mergeCell ref="AI37:AL37"/>
    <mergeCell ref="AF38:AH38"/>
    <mergeCell ref="AI38:AL38"/>
    <mergeCell ref="AF39:AH39"/>
    <mergeCell ref="AI39:AL39"/>
    <mergeCell ref="AD38:AE40"/>
    <mergeCell ref="AI33:AL33"/>
    <mergeCell ref="AF34:AH36"/>
    <mergeCell ref="AI34:AL34"/>
    <mergeCell ref="AI35:AL35"/>
    <mergeCell ref="AI36:AL36"/>
    <mergeCell ref="AF31:AH31"/>
    <mergeCell ref="AF29:AH29"/>
    <mergeCell ref="AF27:AH27"/>
    <mergeCell ref="AF33:AH33"/>
    <mergeCell ref="AI31:AL31"/>
    <mergeCell ref="AF32:AH32"/>
    <mergeCell ref="AI32:AL32"/>
    <mergeCell ref="D37:E37"/>
    <mergeCell ref="F37:H37"/>
    <mergeCell ref="AD33:AE33"/>
    <mergeCell ref="AD34:AE36"/>
    <mergeCell ref="F33:H33"/>
    <mergeCell ref="I36:L36"/>
    <mergeCell ref="D33:E33"/>
    <mergeCell ref="C26:C48"/>
    <mergeCell ref="C1:C24"/>
    <mergeCell ref="B26:B44"/>
    <mergeCell ref="A45:B48"/>
    <mergeCell ref="A21:B24"/>
    <mergeCell ref="AD31:AE32"/>
    <mergeCell ref="F32:H32"/>
    <mergeCell ref="F31:H31"/>
    <mergeCell ref="I31:L31"/>
    <mergeCell ref="D21:E23"/>
    <mergeCell ref="F22:H22"/>
    <mergeCell ref="F23:H23"/>
    <mergeCell ref="I23:L23"/>
    <mergeCell ref="F34:H36"/>
    <mergeCell ref="F29:H29"/>
    <mergeCell ref="I38:L38"/>
    <mergeCell ref="D38:E40"/>
    <mergeCell ref="F40:H40"/>
    <mergeCell ref="I40:L40"/>
    <mergeCell ref="I39:L39"/>
    <mergeCell ref="F44:H44"/>
    <mergeCell ref="D43:E44"/>
    <mergeCell ref="D31:E32"/>
    <mergeCell ref="D41:E42"/>
    <mergeCell ref="F41:H41"/>
    <mergeCell ref="F42:H42"/>
    <mergeCell ref="F39:H39"/>
    <mergeCell ref="F38:H38"/>
    <mergeCell ref="D34:E36"/>
    <mergeCell ref="F43:H43"/>
    <mergeCell ref="D6:E7"/>
    <mergeCell ref="F12:H12"/>
    <mergeCell ref="I12:L12"/>
    <mergeCell ref="F7:H7"/>
    <mergeCell ref="F8:H8"/>
    <mergeCell ref="F10:H10"/>
    <mergeCell ref="I10:L10"/>
    <mergeCell ref="F11:H11"/>
    <mergeCell ref="F6:H6"/>
    <mergeCell ref="I6:L6"/>
    <mergeCell ref="AI30:AL30"/>
    <mergeCell ref="F13:H13"/>
    <mergeCell ref="I13:L13"/>
    <mergeCell ref="D12:E12"/>
    <mergeCell ref="D13:E13"/>
    <mergeCell ref="D20:E20"/>
    <mergeCell ref="F20:H20"/>
    <mergeCell ref="AD27:AE27"/>
    <mergeCell ref="AD21:AE23"/>
    <mergeCell ref="I21:L21"/>
    <mergeCell ref="D14:E16"/>
    <mergeCell ref="F14:H16"/>
    <mergeCell ref="AI28:AL28"/>
    <mergeCell ref="I14:L14"/>
    <mergeCell ref="I15:L15"/>
    <mergeCell ref="I16:L16"/>
    <mergeCell ref="I17:L17"/>
    <mergeCell ref="I18:L18"/>
    <mergeCell ref="I28:L28"/>
    <mergeCell ref="AI21:AL21"/>
    <mergeCell ref="AI22:AL22"/>
    <mergeCell ref="AI23:AL23"/>
    <mergeCell ref="D17:E17"/>
    <mergeCell ref="F17:H17"/>
    <mergeCell ref="D18:E18"/>
    <mergeCell ref="F18:H18"/>
    <mergeCell ref="AF21:AH21"/>
    <mergeCell ref="AF22:AH22"/>
    <mergeCell ref="AF23:AH23"/>
    <mergeCell ref="AC1:AC24"/>
    <mergeCell ref="AI27:AL27"/>
    <mergeCell ref="AD28:AE29"/>
    <mergeCell ref="AF28:AH28"/>
    <mergeCell ref="A26:A44"/>
    <mergeCell ref="AA26:AA44"/>
    <mergeCell ref="AB26:AB44"/>
    <mergeCell ref="AC26:AC48"/>
    <mergeCell ref="AI29:AL29"/>
    <mergeCell ref="AD30:AE30"/>
    <mergeCell ref="AF30:AH30"/>
    <mergeCell ref="AD4:AE4"/>
    <mergeCell ref="AD5:AE5"/>
    <mergeCell ref="AF19:AH19"/>
    <mergeCell ref="AF17:AH17"/>
    <mergeCell ref="AF14:AH16"/>
    <mergeCell ref="AF12:AH12"/>
    <mergeCell ref="AD13:AE13"/>
    <mergeCell ref="AF13:AH13"/>
    <mergeCell ref="AF7:AH7"/>
    <mergeCell ref="AI19:AL19"/>
    <mergeCell ref="AD20:AE20"/>
    <mergeCell ref="AF20:AH20"/>
    <mergeCell ref="AI20:AL20"/>
    <mergeCell ref="AI17:AL17"/>
    <mergeCell ref="AD18:AE18"/>
    <mergeCell ref="AF18:AH18"/>
    <mergeCell ref="AI18:AL18"/>
    <mergeCell ref="AI14:AL14"/>
    <mergeCell ref="AI15:AL15"/>
    <mergeCell ref="AI16:AL16"/>
    <mergeCell ref="AI11:AL11"/>
    <mergeCell ref="AI12:AL12"/>
    <mergeCell ref="AI13:AL13"/>
    <mergeCell ref="AI7:AL7"/>
    <mergeCell ref="AA21:AB24"/>
    <mergeCell ref="AF8:AH8"/>
    <mergeCell ref="AI8:AL8"/>
    <mergeCell ref="AF9:AH9"/>
    <mergeCell ref="AI9:AL9"/>
    <mergeCell ref="AF10:AH10"/>
    <mergeCell ref="AI10:AL10"/>
    <mergeCell ref="AF11:AH11"/>
    <mergeCell ref="AD6:AE7"/>
    <mergeCell ref="AF5:AH5"/>
    <mergeCell ref="AI5:AL5"/>
    <mergeCell ref="AF6:AH6"/>
    <mergeCell ref="AI6:AL6"/>
    <mergeCell ref="AF3:AH3"/>
    <mergeCell ref="AI3:AL3"/>
    <mergeCell ref="AF4:AH4"/>
    <mergeCell ref="AI4:AL4"/>
    <mergeCell ref="AD8:AE11"/>
    <mergeCell ref="AD12:AE12"/>
    <mergeCell ref="A1:A20"/>
    <mergeCell ref="B1:B20"/>
    <mergeCell ref="AA1:AA20"/>
    <mergeCell ref="AB1:AB20"/>
    <mergeCell ref="AD14:AE16"/>
    <mergeCell ref="AD17:AE17"/>
    <mergeCell ref="AD19:AE19"/>
    <mergeCell ref="AD3:AE3"/>
  </mergeCells>
  <printOptions/>
  <pageMargins left="0.2755905511811024" right="0.2755905511811024" top="0.2755905511811024" bottom="0.4724409448818898" header="0.5118110236220472" footer="0.5118110236220472"/>
  <pageSetup horizontalDpi="300" verticalDpi="300" orientation="portrait" paperSize="9" scale="76" r:id="rId1"/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Y33"/>
  <sheetViews>
    <sheetView workbookViewId="0" topLeftCell="A1">
      <selection activeCell="O9" sqref="O9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8" width="5.421875" style="0" customWidth="1"/>
  </cols>
  <sheetData>
    <row r="1" spans="1:15" ht="12.75" customHeight="1">
      <c r="A1" s="145" t="s">
        <v>93</v>
      </c>
      <c r="B1" s="280" t="s">
        <v>162</v>
      </c>
      <c r="C1" s="242" t="s">
        <v>90</v>
      </c>
      <c r="O1" s="13"/>
    </row>
    <row r="2" spans="1:15" ht="12.75" customHeight="1">
      <c r="A2" s="145"/>
      <c r="B2" s="281"/>
      <c r="C2" s="242"/>
      <c r="O2" s="13"/>
    </row>
    <row r="3" spans="1:18" ht="12.75" customHeight="1" thickBot="1">
      <c r="A3" s="145"/>
      <c r="B3" s="281"/>
      <c r="C3" s="242"/>
      <c r="D3" s="179" t="s">
        <v>6</v>
      </c>
      <c r="E3" s="157"/>
      <c r="F3" s="157" t="s">
        <v>7</v>
      </c>
      <c r="G3" s="157"/>
      <c r="H3" s="157"/>
      <c r="I3" s="157" t="s">
        <v>8</v>
      </c>
      <c r="J3" s="157"/>
      <c r="K3" s="157"/>
      <c r="L3" s="158"/>
      <c r="M3" s="95" t="s">
        <v>163</v>
      </c>
      <c r="N3" s="96" t="s">
        <v>164</v>
      </c>
      <c r="O3" s="50" t="s">
        <v>96</v>
      </c>
      <c r="P3" s="128">
        <v>1</v>
      </c>
      <c r="Q3" s="12">
        <v>2</v>
      </c>
      <c r="R3" s="9"/>
    </row>
    <row r="4" spans="1:17" ht="12.75" customHeight="1">
      <c r="A4" s="145"/>
      <c r="B4" s="281"/>
      <c r="C4" s="242"/>
      <c r="D4" s="248" t="s">
        <v>43</v>
      </c>
      <c r="E4" s="279"/>
      <c r="F4" s="283" t="s">
        <v>87</v>
      </c>
      <c r="G4" s="253"/>
      <c r="H4" s="284"/>
      <c r="I4" s="253" t="s">
        <v>88</v>
      </c>
      <c r="J4" s="253"/>
      <c r="K4" s="253"/>
      <c r="L4" s="254"/>
      <c r="M4" s="94">
        <v>0</v>
      </c>
      <c r="N4" s="98">
        <v>0</v>
      </c>
      <c r="O4" s="58">
        <v>0</v>
      </c>
      <c r="P4" s="81">
        <v>0.4236111111111111</v>
      </c>
      <c r="Q4" s="31">
        <v>0.545138888888889</v>
      </c>
    </row>
    <row r="5" spans="1:18" ht="13.5" customHeight="1">
      <c r="A5" s="145"/>
      <c r="B5" s="281"/>
      <c r="C5" s="242"/>
      <c r="D5" s="205" t="s">
        <v>46</v>
      </c>
      <c r="E5" s="206"/>
      <c r="F5" s="247"/>
      <c r="G5" s="231"/>
      <c r="H5" s="276"/>
      <c r="I5" s="231" t="s">
        <v>47</v>
      </c>
      <c r="J5" s="231"/>
      <c r="K5" s="231"/>
      <c r="L5" s="232"/>
      <c r="M5" s="97">
        <v>0.5</v>
      </c>
      <c r="N5" s="104">
        <f>N4+M5</f>
        <v>0.5</v>
      </c>
      <c r="O5" s="56">
        <f>O4+1/24/60</f>
        <v>0.0006944444444444444</v>
      </c>
      <c r="P5" s="2">
        <f>P4+$O5-$O4</f>
        <v>0.42430555555555555</v>
      </c>
      <c r="Q5" s="4">
        <f>Q4+$O5-$O4</f>
        <v>0.5458333333333334</v>
      </c>
      <c r="R5" s="64"/>
    </row>
    <row r="6" spans="1:18" ht="12.75" customHeight="1">
      <c r="A6" s="145"/>
      <c r="B6" s="281"/>
      <c r="C6" s="242"/>
      <c r="D6" s="207"/>
      <c r="E6" s="208"/>
      <c r="F6" s="247" t="s">
        <v>16</v>
      </c>
      <c r="G6" s="231"/>
      <c r="H6" s="276"/>
      <c r="I6" s="231" t="s">
        <v>48</v>
      </c>
      <c r="J6" s="231"/>
      <c r="K6" s="231"/>
      <c r="L6" s="232"/>
      <c r="M6" s="97">
        <v>0.7</v>
      </c>
      <c r="N6" s="104">
        <f>N5+M6</f>
        <v>1.2</v>
      </c>
      <c r="O6" s="56">
        <f>O5+1/24/60</f>
        <v>0.0013888888888888887</v>
      </c>
      <c r="P6" s="2">
        <f>P5+$O6-$O5</f>
        <v>0.425</v>
      </c>
      <c r="Q6" s="4">
        <f>Q5+$O6-$O5</f>
        <v>0.5465277777777778</v>
      </c>
      <c r="R6" s="65"/>
    </row>
    <row r="7" spans="1:18" ht="13.5" customHeight="1">
      <c r="A7" s="145"/>
      <c r="B7" s="281"/>
      <c r="C7" s="242"/>
      <c r="D7" s="205" t="s">
        <v>23</v>
      </c>
      <c r="E7" s="206"/>
      <c r="F7" s="211" t="s">
        <v>22</v>
      </c>
      <c r="G7" s="212"/>
      <c r="H7" s="213"/>
      <c r="I7" s="247" t="s">
        <v>19</v>
      </c>
      <c r="J7" s="231"/>
      <c r="K7" s="231"/>
      <c r="L7" s="232"/>
      <c r="M7" s="97">
        <v>1</v>
      </c>
      <c r="N7" s="104">
        <f>N6+M7</f>
        <v>2.2</v>
      </c>
      <c r="O7" s="56">
        <f>O6+1/24/60</f>
        <v>0.002083333333333333</v>
      </c>
      <c r="P7" s="2">
        <f>P6+$O7-$O6</f>
        <v>0.42569444444444443</v>
      </c>
      <c r="Q7" s="4">
        <f>Q6+$O7-$O6</f>
        <v>0.5472222222222223</v>
      </c>
      <c r="R7" s="65"/>
    </row>
    <row r="8" spans="1:18" ht="13.5" customHeight="1">
      <c r="A8" s="145"/>
      <c r="B8" s="281"/>
      <c r="C8" s="242"/>
      <c r="D8" s="209"/>
      <c r="E8" s="210"/>
      <c r="F8" s="217"/>
      <c r="G8" s="218"/>
      <c r="H8" s="219"/>
      <c r="I8" s="247" t="s">
        <v>36</v>
      </c>
      <c r="J8" s="231"/>
      <c r="K8" s="231"/>
      <c r="L8" s="232"/>
      <c r="M8" s="97">
        <v>0.3</v>
      </c>
      <c r="N8" s="104">
        <f>N7+M8</f>
        <v>2.5</v>
      </c>
      <c r="O8" s="56">
        <f>O7+1/24/60</f>
        <v>0.0027777777777777775</v>
      </c>
      <c r="P8" s="2">
        <f>P7+$O8-$O7</f>
        <v>0.4263888888888889</v>
      </c>
      <c r="Q8" s="4">
        <f>Q7+$O8-$O7</f>
        <v>0.5479166666666667</v>
      </c>
      <c r="R8" s="65"/>
    </row>
    <row r="9" spans="1:18" ht="13.5" customHeight="1">
      <c r="A9" s="145"/>
      <c r="B9" s="281"/>
      <c r="C9" s="242"/>
      <c r="D9" s="205" t="s">
        <v>9</v>
      </c>
      <c r="E9" s="206"/>
      <c r="F9" s="211" t="s">
        <v>10</v>
      </c>
      <c r="G9" s="212"/>
      <c r="H9" s="213"/>
      <c r="I9" s="247" t="s">
        <v>12</v>
      </c>
      <c r="J9" s="231"/>
      <c r="K9" s="231"/>
      <c r="L9" s="232"/>
      <c r="M9" s="97">
        <v>1.6</v>
      </c>
      <c r="N9" s="104">
        <f>N8+M9</f>
        <v>4.1</v>
      </c>
      <c r="O9" s="56">
        <f>O8+1/24/60</f>
        <v>0.003472222222222222</v>
      </c>
      <c r="P9" s="2">
        <f>P8+$O9-$O8</f>
        <v>0.4270833333333333</v>
      </c>
      <c r="Q9" s="4">
        <f>Q8+$O9-$O8</f>
        <v>0.5486111111111112</v>
      </c>
      <c r="R9" s="65"/>
    </row>
    <row r="10" spans="1:18" ht="13.5" customHeight="1" thickBot="1">
      <c r="A10" s="145"/>
      <c r="B10" s="281"/>
      <c r="C10" s="242"/>
      <c r="D10" s="235"/>
      <c r="E10" s="236"/>
      <c r="F10" s="273"/>
      <c r="G10" s="274"/>
      <c r="H10" s="275"/>
      <c r="I10" s="237" t="s">
        <v>11</v>
      </c>
      <c r="J10" s="238"/>
      <c r="K10" s="238"/>
      <c r="L10" s="240"/>
      <c r="M10" s="105">
        <v>0.8</v>
      </c>
      <c r="N10" s="106">
        <f>N9+M10</f>
        <v>4.8999999999999995</v>
      </c>
      <c r="O10" s="57">
        <f>O9+2/24/60</f>
        <v>0.004861111111111111</v>
      </c>
      <c r="P10" s="80">
        <f>P9+$O10-$O9</f>
        <v>0.4284722222222222</v>
      </c>
      <c r="Q10" s="68">
        <f>Q9+$O10-$O9</f>
        <v>0.55</v>
      </c>
      <c r="R10" s="65"/>
    </row>
    <row r="11" spans="1:18" ht="13.5" customHeight="1">
      <c r="A11" s="145"/>
      <c r="B11" s="281"/>
      <c r="C11" s="242"/>
      <c r="D11" s="13"/>
      <c r="E11" s="13"/>
      <c r="O11" s="13"/>
      <c r="R11" s="65"/>
    </row>
    <row r="12" spans="1:18" ht="12.75" customHeight="1">
      <c r="A12" s="145"/>
      <c r="B12" s="281"/>
      <c r="C12" s="242"/>
      <c r="D12" s="13"/>
      <c r="E12" s="13"/>
      <c r="O12" s="13"/>
      <c r="R12" s="66"/>
    </row>
    <row r="13" spans="1:18" ht="12.75" customHeight="1" thickBot="1">
      <c r="A13" s="145"/>
      <c r="B13" s="281"/>
      <c r="C13" s="242"/>
      <c r="D13" s="179" t="s">
        <v>6</v>
      </c>
      <c r="E13" s="157"/>
      <c r="F13" s="157" t="s">
        <v>7</v>
      </c>
      <c r="G13" s="157"/>
      <c r="H13" s="157"/>
      <c r="I13" s="157" t="s">
        <v>8</v>
      </c>
      <c r="J13" s="157"/>
      <c r="K13" s="157"/>
      <c r="L13" s="158"/>
      <c r="M13" s="95" t="s">
        <v>163</v>
      </c>
      <c r="N13" s="96" t="s">
        <v>164</v>
      </c>
      <c r="O13" s="50" t="s">
        <v>96</v>
      </c>
      <c r="P13" s="128">
        <v>3</v>
      </c>
      <c r="Q13" s="12">
        <v>3</v>
      </c>
      <c r="R13" s="63"/>
    </row>
    <row r="14" spans="1:18" s="69" customFormat="1" ht="12.75" customHeight="1">
      <c r="A14" s="145"/>
      <c r="B14" s="281"/>
      <c r="C14" s="242"/>
      <c r="D14" s="269" t="s">
        <v>9</v>
      </c>
      <c r="E14" s="270"/>
      <c r="F14" s="268" t="s">
        <v>10</v>
      </c>
      <c r="G14" s="268"/>
      <c r="H14" s="268"/>
      <c r="I14" s="268" t="s">
        <v>11</v>
      </c>
      <c r="J14" s="277"/>
      <c r="K14" s="277"/>
      <c r="L14" s="278"/>
      <c r="M14" s="94">
        <v>0</v>
      </c>
      <c r="N14" s="98">
        <v>0</v>
      </c>
      <c r="O14" s="54">
        <v>0</v>
      </c>
      <c r="P14" s="81">
        <v>0.6041666666666666</v>
      </c>
      <c r="Q14" s="31">
        <v>0.6736111111111112</v>
      </c>
      <c r="R14" s="67"/>
    </row>
    <row r="15" spans="1:18" s="69" customFormat="1" ht="12.75" customHeight="1">
      <c r="A15" s="145"/>
      <c r="B15" s="281"/>
      <c r="C15" s="242"/>
      <c r="D15" s="271"/>
      <c r="E15" s="272"/>
      <c r="F15" s="202" t="s">
        <v>13</v>
      </c>
      <c r="G15" s="202"/>
      <c r="H15" s="202"/>
      <c r="I15" s="202" t="s">
        <v>21</v>
      </c>
      <c r="J15" s="220"/>
      <c r="K15" s="220"/>
      <c r="L15" s="221"/>
      <c r="M15" s="116">
        <v>0.8</v>
      </c>
      <c r="N15" s="104">
        <f>N14+M15</f>
        <v>0.8</v>
      </c>
      <c r="O15" s="55">
        <f>O14+1/24/60</f>
        <v>0.0006944444444444444</v>
      </c>
      <c r="P15" s="25">
        <f aca="true" t="shared" si="0" ref="P15:Q19">P14+$O15-$O14</f>
        <v>0.6048611111111111</v>
      </c>
      <c r="Q15" s="20">
        <f t="shared" si="0"/>
        <v>0.6743055555555556</v>
      </c>
      <c r="R15"/>
    </row>
    <row r="16" spans="1:18" s="69" customFormat="1" ht="12.75" customHeight="1">
      <c r="A16" s="145"/>
      <c r="B16" s="281"/>
      <c r="C16" s="242"/>
      <c r="D16" s="245" t="s">
        <v>23</v>
      </c>
      <c r="E16" s="246"/>
      <c r="F16" s="202" t="s">
        <v>22</v>
      </c>
      <c r="G16" s="202"/>
      <c r="H16" s="202"/>
      <c r="I16" s="202" t="s">
        <v>24</v>
      </c>
      <c r="J16" s="220"/>
      <c r="K16" s="220"/>
      <c r="L16" s="221"/>
      <c r="M16" s="116">
        <v>1.7</v>
      </c>
      <c r="N16" s="104">
        <f>N15+M16</f>
        <v>2.5</v>
      </c>
      <c r="O16" s="55">
        <f>O15+2/24/60</f>
        <v>0.002083333333333333</v>
      </c>
      <c r="P16" s="25">
        <f t="shared" si="0"/>
        <v>0.60625</v>
      </c>
      <c r="Q16" s="20">
        <f t="shared" si="0"/>
        <v>0.6756944444444445</v>
      </c>
      <c r="R16" s="67"/>
    </row>
    <row r="17" spans="1:17" ht="12.75" customHeight="1">
      <c r="A17" s="145"/>
      <c r="B17" s="281"/>
      <c r="C17" s="242"/>
      <c r="D17" s="200" t="s">
        <v>46</v>
      </c>
      <c r="E17" s="201"/>
      <c r="F17" s="202" t="s">
        <v>16</v>
      </c>
      <c r="G17" s="202"/>
      <c r="H17" s="202"/>
      <c r="I17" s="202" t="s">
        <v>85</v>
      </c>
      <c r="J17" s="202"/>
      <c r="K17" s="202"/>
      <c r="L17" s="222"/>
      <c r="M17" s="116">
        <v>1.2</v>
      </c>
      <c r="N17" s="104">
        <f>N16+M17</f>
        <v>3.7</v>
      </c>
      <c r="O17" s="56">
        <f>O16+2/24/60</f>
        <v>0.0034722222222222216</v>
      </c>
      <c r="P17" s="25">
        <f>P16+$O17-$O16</f>
        <v>0.6076388888888888</v>
      </c>
      <c r="Q17" s="20">
        <f>Q16+$O17-$O16</f>
        <v>0.6770833333333334</v>
      </c>
    </row>
    <row r="18" spans="1:18" ht="12.75" customHeight="1">
      <c r="A18" s="145"/>
      <c r="B18" s="281"/>
      <c r="C18" s="242"/>
      <c r="D18" s="233"/>
      <c r="E18" s="234"/>
      <c r="F18" s="211"/>
      <c r="G18" s="212"/>
      <c r="H18" s="213"/>
      <c r="I18" s="202" t="s">
        <v>86</v>
      </c>
      <c r="J18" s="220"/>
      <c r="K18" s="220"/>
      <c r="L18" s="221"/>
      <c r="M18" s="116">
        <v>0.7</v>
      </c>
      <c r="N18" s="104">
        <f>N17+M18</f>
        <v>4.4</v>
      </c>
      <c r="O18" s="55">
        <f>O17+1/24/60</f>
        <v>0.004166666666666666</v>
      </c>
      <c r="P18" s="25">
        <f t="shared" si="0"/>
        <v>0.6083333333333333</v>
      </c>
      <c r="Q18" s="20">
        <f t="shared" si="0"/>
        <v>0.6777777777777778</v>
      </c>
      <c r="R18" s="47"/>
    </row>
    <row r="19" spans="1:18" ht="12.75" customHeight="1" thickBot="1">
      <c r="A19" s="145"/>
      <c r="B19" s="281"/>
      <c r="C19" s="242"/>
      <c r="D19" s="266" t="s">
        <v>43</v>
      </c>
      <c r="E19" s="267"/>
      <c r="F19" s="237" t="s">
        <v>44</v>
      </c>
      <c r="G19" s="238"/>
      <c r="H19" s="239"/>
      <c r="I19" s="264" t="s">
        <v>45</v>
      </c>
      <c r="J19" s="264"/>
      <c r="K19" s="264"/>
      <c r="L19" s="265"/>
      <c r="M19" s="107">
        <v>0.5</v>
      </c>
      <c r="N19" s="106">
        <f>N18+M19</f>
        <v>4.9</v>
      </c>
      <c r="O19" s="76">
        <f>O18+2/24/60</f>
        <v>0.005555555555555555</v>
      </c>
      <c r="P19" s="80">
        <f t="shared" si="0"/>
        <v>0.6097222222222222</v>
      </c>
      <c r="Q19" s="68">
        <f t="shared" si="0"/>
        <v>0.6791666666666667</v>
      </c>
      <c r="R19" s="48"/>
    </row>
    <row r="20" spans="1:25" ht="12.75" customHeight="1">
      <c r="A20" s="145"/>
      <c r="B20" s="281"/>
      <c r="C20" s="242"/>
      <c r="D20" s="13"/>
      <c r="E20" s="13"/>
      <c r="O20" s="13"/>
      <c r="Y20" s="1"/>
    </row>
    <row r="21" spans="1:25" ht="12.75" customHeight="1">
      <c r="A21" s="145"/>
      <c r="B21" s="281"/>
      <c r="C21" s="242"/>
      <c r="D21" s="13"/>
      <c r="E21" s="13"/>
      <c r="O21" s="13"/>
      <c r="Y21" s="1"/>
    </row>
    <row r="22" spans="1:25" ht="12.75" customHeight="1">
      <c r="A22" s="145"/>
      <c r="B22" s="281"/>
      <c r="C22" s="242"/>
      <c r="O22" s="13"/>
      <c r="Y22" s="1"/>
    </row>
    <row r="23" spans="1:25" ht="12.75" customHeight="1">
      <c r="A23" s="145"/>
      <c r="B23" s="281"/>
      <c r="C23" s="242"/>
      <c r="O23" s="13"/>
      <c r="Y23" s="1"/>
    </row>
    <row r="24" spans="1:25" ht="12.75" customHeight="1">
      <c r="A24" s="145"/>
      <c r="B24" s="282"/>
      <c r="C24" s="242"/>
      <c r="O24" s="13"/>
      <c r="Y24" s="1"/>
    </row>
    <row r="25" spans="1:15" ht="12.75" customHeight="1">
      <c r="A25" s="171" t="s">
        <v>117</v>
      </c>
      <c r="B25" s="243"/>
      <c r="C25" s="242"/>
      <c r="O25" s="13"/>
    </row>
    <row r="26" spans="1:15" ht="12.75" customHeight="1">
      <c r="A26" s="243"/>
      <c r="B26" s="243"/>
      <c r="C26" s="242"/>
      <c r="O26" s="13"/>
    </row>
    <row r="27" spans="1:15" ht="12.75" customHeight="1">
      <c r="A27" s="243"/>
      <c r="B27" s="243"/>
      <c r="C27" s="242"/>
      <c r="O27" s="13"/>
    </row>
    <row r="28" spans="1:15" ht="12.75" customHeight="1">
      <c r="A28" s="243"/>
      <c r="B28" s="243"/>
      <c r="C28" s="242"/>
      <c r="O28" s="13"/>
    </row>
    <row r="29" ht="12.75" customHeight="1">
      <c r="O29" s="13"/>
    </row>
    <row r="30" ht="12.75" customHeight="1">
      <c r="O30" s="13"/>
    </row>
    <row r="31" ht="12.75" customHeight="1">
      <c r="O31" s="13"/>
    </row>
    <row r="32" ht="12.75" customHeight="1">
      <c r="O32" s="13"/>
    </row>
    <row r="33" ht="12.75" customHeight="1">
      <c r="O33" s="13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42">
    <mergeCell ref="I8:L8"/>
    <mergeCell ref="D7:E8"/>
    <mergeCell ref="F7:H8"/>
    <mergeCell ref="F3:H3"/>
    <mergeCell ref="D13:E13"/>
    <mergeCell ref="F13:H13"/>
    <mergeCell ref="D17:E18"/>
    <mergeCell ref="F15:H15"/>
    <mergeCell ref="A1:A24"/>
    <mergeCell ref="B1:B24"/>
    <mergeCell ref="I3:L3"/>
    <mergeCell ref="F4:H4"/>
    <mergeCell ref="I10:L10"/>
    <mergeCell ref="I9:L9"/>
    <mergeCell ref="I7:L7"/>
    <mergeCell ref="I4:L4"/>
    <mergeCell ref="F9:H10"/>
    <mergeCell ref="I15:L15"/>
    <mergeCell ref="A25:B28"/>
    <mergeCell ref="C1:C28"/>
    <mergeCell ref="D4:E4"/>
    <mergeCell ref="D19:E19"/>
    <mergeCell ref="D9:E10"/>
    <mergeCell ref="D5:E6"/>
    <mergeCell ref="D3:E3"/>
    <mergeCell ref="D16:E16"/>
    <mergeCell ref="D14:E15"/>
    <mergeCell ref="I17:L17"/>
    <mergeCell ref="I13:L13"/>
    <mergeCell ref="I14:L14"/>
    <mergeCell ref="F14:H14"/>
    <mergeCell ref="I16:L16"/>
    <mergeCell ref="F17:H17"/>
    <mergeCell ref="F16:H16"/>
    <mergeCell ref="I6:L6"/>
    <mergeCell ref="I5:L5"/>
    <mergeCell ref="F5:H5"/>
    <mergeCell ref="F6:H6"/>
    <mergeCell ref="I19:L19"/>
    <mergeCell ref="F19:H19"/>
    <mergeCell ref="I18:L18"/>
    <mergeCell ref="F18:H18"/>
  </mergeCells>
  <printOptions/>
  <pageMargins left="0.2755905511811024" right="0.4724409448818898" top="0.2755905511811024" bottom="0.2755905511811024" header="0.5118110236220472" footer="0.5118110236220472"/>
  <pageSetup horizontalDpi="300" verticalDpi="3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AW78"/>
  <sheetViews>
    <sheetView view="pageBreakPreview" zoomScale="60" workbookViewId="0" topLeftCell="A1">
      <selection activeCell="A1" sqref="A1:A28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5" width="5.421875" style="0" customWidth="1"/>
    <col min="26" max="26" width="3.7109375" style="0" customWidth="1"/>
    <col min="27" max="27" width="7.140625" style="0" customWidth="1"/>
    <col min="28" max="39" width="5.421875" style="0" customWidth="1"/>
    <col min="40" max="40" width="5.421875" style="0" hidden="1" customWidth="1"/>
    <col min="41" max="53" width="5.421875" style="0" customWidth="1"/>
  </cols>
  <sheetData>
    <row r="1" spans="1:28" ht="12.75" customHeight="1">
      <c r="A1" s="290" t="s">
        <v>93</v>
      </c>
      <c r="B1" s="280" t="s">
        <v>165</v>
      </c>
      <c r="C1" s="289" t="s">
        <v>90</v>
      </c>
      <c r="Z1" s="290" t="s">
        <v>93</v>
      </c>
      <c r="AA1" s="280" t="s">
        <v>165</v>
      </c>
      <c r="AB1" s="293" t="s">
        <v>124</v>
      </c>
    </row>
    <row r="2" spans="1:28" ht="12.75" customHeight="1">
      <c r="A2" s="290"/>
      <c r="B2" s="281"/>
      <c r="C2" s="289"/>
      <c r="Z2" s="290"/>
      <c r="AA2" s="281"/>
      <c r="AB2" s="293"/>
    </row>
    <row r="3" spans="1:28" ht="13.5" customHeight="1">
      <c r="A3" s="290"/>
      <c r="B3" s="281"/>
      <c r="C3" s="289"/>
      <c r="Z3" s="290"/>
      <c r="AA3" s="281"/>
      <c r="AB3" s="293"/>
    </row>
    <row r="4" spans="1:28" ht="12.75" customHeight="1">
      <c r="A4" s="290"/>
      <c r="B4" s="281"/>
      <c r="C4" s="289"/>
      <c r="Z4" s="290"/>
      <c r="AA4" s="281"/>
      <c r="AB4" s="293"/>
    </row>
    <row r="5" spans="1:28" ht="13.5" customHeight="1">
      <c r="A5" s="290"/>
      <c r="B5" s="281"/>
      <c r="C5" s="289"/>
      <c r="Z5" s="290"/>
      <c r="AA5" s="281"/>
      <c r="AB5" s="293"/>
    </row>
    <row r="6" spans="1:28" ht="12.75">
      <c r="A6" s="290"/>
      <c r="B6" s="281"/>
      <c r="C6" s="289"/>
      <c r="Z6" s="290"/>
      <c r="AA6" s="281"/>
      <c r="AB6" s="293"/>
    </row>
    <row r="7" spans="1:49" ht="13.5" thickBot="1">
      <c r="A7" s="290"/>
      <c r="B7" s="281"/>
      <c r="C7" s="289"/>
      <c r="D7" s="179" t="s">
        <v>6</v>
      </c>
      <c r="E7" s="157"/>
      <c r="F7" s="157" t="s">
        <v>7</v>
      </c>
      <c r="G7" s="157"/>
      <c r="H7" s="157"/>
      <c r="I7" s="157" t="s">
        <v>8</v>
      </c>
      <c r="J7" s="157"/>
      <c r="K7" s="157"/>
      <c r="L7" s="158"/>
      <c r="M7" s="95" t="s">
        <v>163</v>
      </c>
      <c r="N7" s="96" t="s">
        <v>164</v>
      </c>
      <c r="O7" s="50" t="s">
        <v>96</v>
      </c>
      <c r="P7" s="121"/>
      <c r="Q7" s="28">
        <v>2</v>
      </c>
      <c r="R7" s="21">
        <v>2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2">
        <v>1</v>
      </c>
      <c r="Z7" s="290"/>
      <c r="AA7" s="281"/>
      <c r="AB7" s="293"/>
      <c r="AC7" s="179" t="s">
        <v>6</v>
      </c>
      <c r="AD7" s="157"/>
      <c r="AE7" s="157" t="s">
        <v>7</v>
      </c>
      <c r="AF7" s="157"/>
      <c r="AG7" s="157"/>
      <c r="AH7" s="157" t="s">
        <v>8</v>
      </c>
      <c r="AI7" s="157"/>
      <c r="AJ7" s="157"/>
      <c r="AK7" s="158"/>
      <c r="AL7" s="95" t="s">
        <v>163</v>
      </c>
      <c r="AM7" s="96" t="s">
        <v>164</v>
      </c>
      <c r="AN7" s="50" t="s">
        <v>96</v>
      </c>
      <c r="AO7" s="121"/>
      <c r="AP7" s="77">
        <v>1</v>
      </c>
      <c r="AQ7" s="78">
        <v>1</v>
      </c>
      <c r="AR7" s="78">
        <v>1</v>
      </c>
      <c r="AS7" s="78">
        <v>1</v>
      </c>
      <c r="AT7" s="78">
        <v>1</v>
      </c>
      <c r="AU7" s="78">
        <v>1</v>
      </c>
      <c r="AV7" s="78">
        <v>1</v>
      </c>
      <c r="AW7" s="79">
        <v>1</v>
      </c>
    </row>
    <row r="8" spans="1:49" ht="13.5">
      <c r="A8" s="290"/>
      <c r="B8" s="281"/>
      <c r="C8" s="289"/>
      <c r="D8" s="248" t="s">
        <v>1</v>
      </c>
      <c r="E8" s="279"/>
      <c r="F8" s="250" t="s">
        <v>144</v>
      </c>
      <c r="G8" s="251"/>
      <c r="H8" s="252"/>
      <c r="I8" s="253" t="s">
        <v>145</v>
      </c>
      <c r="J8" s="253"/>
      <c r="K8" s="253"/>
      <c r="L8" s="254"/>
      <c r="M8" s="94">
        <v>0</v>
      </c>
      <c r="N8" s="98">
        <v>0</v>
      </c>
      <c r="O8" s="51">
        <v>0</v>
      </c>
      <c r="P8" s="81"/>
      <c r="Q8" s="30">
        <v>0.2534722222222222</v>
      </c>
      <c r="R8" s="30">
        <v>0.3159722222222222</v>
      </c>
      <c r="S8" s="30">
        <v>0.4479166666666667</v>
      </c>
      <c r="T8" s="30">
        <v>0.5104166666666666</v>
      </c>
      <c r="U8" s="30">
        <v>0.5902777777777778</v>
      </c>
      <c r="V8" s="30">
        <v>0.6909722222222222</v>
      </c>
      <c r="W8" s="30">
        <v>0.7604166666666666</v>
      </c>
      <c r="X8" s="31">
        <v>0.8888888888888888</v>
      </c>
      <c r="Z8" s="290"/>
      <c r="AA8" s="281"/>
      <c r="AB8" s="293"/>
      <c r="AC8" s="180" t="s">
        <v>1</v>
      </c>
      <c r="AD8" s="294"/>
      <c r="AE8" s="159" t="s">
        <v>144</v>
      </c>
      <c r="AF8" s="160"/>
      <c r="AG8" s="161"/>
      <c r="AH8" s="162" t="s">
        <v>145</v>
      </c>
      <c r="AI8" s="162"/>
      <c r="AJ8" s="162"/>
      <c r="AK8" s="163"/>
      <c r="AL8" s="109">
        <v>0</v>
      </c>
      <c r="AM8" s="110">
        <v>0</v>
      </c>
      <c r="AN8" s="51">
        <v>0</v>
      </c>
      <c r="AO8" s="81"/>
      <c r="AP8" s="43">
        <v>0.2534722222222222</v>
      </c>
      <c r="AQ8" s="43">
        <v>0.3159722222222222</v>
      </c>
      <c r="AR8" s="43">
        <v>0.4479166666666667</v>
      </c>
      <c r="AS8" s="43">
        <v>0.5104166666666666</v>
      </c>
      <c r="AT8" s="43">
        <v>0.5902777777777778</v>
      </c>
      <c r="AU8" s="43">
        <v>0.6909722222222222</v>
      </c>
      <c r="AV8" s="43">
        <v>0.7604166666666666</v>
      </c>
      <c r="AW8" s="44">
        <v>0.8888888888888888</v>
      </c>
    </row>
    <row r="9" spans="1:49" ht="12.75" customHeight="1">
      <c r="A9" s="290"/>
      <c r="B9" s="281"/>
      <c r="C9" s="289"/>
      <c r="D9" s="207"/>
      <c r="E9" s="208"/>
      <c r="F9" s="217"/>
      <c r="G9" s="218"/>
      <c r="H9" s="219"/>
      <c r="I9" s="202" t="s">
        <v>146</v>
      </c>
      <c r="J9" s="220"/>
      <c r="K9" s="220"/>
      <c r="L9" s="221"/>
      <c r="M9" s="97">
        <v>0.5</v>
      </c>
      <c r="N9" s="104">
        <f aca="true" t="shared" si="0" ref="N9:N31">N8+M9</f>
        <v>0.5</v>
      </c>
      <c r="O9" s="52">
        <f>O8+1/24/60</f>
        <v>0.0006944444444444444</v>
      </c>
      <c r="P9" s="134"/>
      <c r="Q9" s="19">
        <f aca="true" t="shared" si="1" ref="Q9:Q32">Q8+$O9-$O8</f>
        <v>0.25416666666666665</v>
      </c>
      <c r="R9" s="19">
        <f aca="true" t="shared" si="2" ref="R9:R17">R8+$O9-$O8</f>
        <v>0.31666666666666665</v>
      </c>
      <c r="S9" s="19">
        <f aca="true" t="shared" si="3" ref="S9:S32">S8+$O9-$O8</f>
        <v>0.4486111111111111</v>
      </c>
      <c r="T9" s="19">
        <f aca="true" t="shared" si="4" ref="T9:T32">T8+$O9-$O8</f>
        <v>0.5111111111111111</v>
      </c>
      <c r="U9" s="19">
        <f aca="true" t="shared" si="5" ref="U9:U32">U8+$O9-$O8</f>
        <v>0.5909722222222222</v>
      </c>
      <c r="V9" s="19">
        <f aca="true" t="shared" si="6" ref="V9:V32">V8+$O9-$O8</f>
        <v>0.6916666666666667</v>
      </c>
      <c r="W9" s="19">
        <f aca="true" t="shared" si="7" ref="W9:W32">W8+$O9-$O8</f>
        <v>0.7611111111111111</v>
      </c>
      <c r="X9" s="20">
        <f aca="true" t="shared" si="8" ref="X9:X32">X8+$O9-$O8</f>
        <v>0.8895833333333333</v>
      </c>
      <c r="Z9" s="290"/>
      <c r="AA9" s="281"/>
      <c r="AB9" s="293"/>
      <c r="AC9" s="151"/>
      <c r="AD9" s="152"/>
      <c r="AE9" s="182"/>
      <c r="AF9" s="183"/>
      <c r="AG9" s="184"/>
      <c r="AH9" s="169" t="s">
        <v>146</v>
      </c>
      <c r="AI9" s="175"/>
      <c r="AJ9" s="175"/>
      <c r="AK9" s="176"/>
      <c r="AL9" s="111">
        <v>0.5</v>
      </c>
      <c r="AM9" s="117">
        <f aca="true" t="shared" si="9" ref="AM9:AM31">AM8+AL9</f>
        <v>0.5</v>
      </c>
      <c r="AN9" s="52">
        <f>AN8+1/24/60</f>
        <v>0.0006944444444444444</v>
      </c>
      <c r="AO9" s="134"/>
      <c r="AP9" s="34">
        <f aca="true" t="shared" si="10" ref="AP9:AP31">AP8+$O9-$O8</f>
        <v>0.25416666666666665</v>
      </c>
      <c r="AQ9" s="34">
        <f aca="true" t="shared" si="11" ref="AQ9:AQ32">AQ8+$O9-$O8</f>
        <v>0.31666666666666665</v>
      </c>
      <c r="AR9" s="34">
        <f aca="true" t="shared" si="12" ref="AR9:AR32">AR8+$O9-$O8</f>
        <v>0.4486111111111111</v>
      </c>
      <c r="AS9" s="34">
        <f aca="true" t="shared" si="13" ref="AS9:AS32">AS8+$O9-$O8</f>
        <v>0.5111111111111111</v>
      </c>
      <c r="AT9" s="34">
        <f aca="true" t="shared" si="14" ref="AT9:AT32">AT8+$O9-$O8</f>
        <v>0.5909722222222222</v>
      </c>
      <c r="AU9" s="34">
        <f aca="true" t="shared" si="15" ref="AU9:AU32">AU8+$O9-$O8</f>
        <v>0.6916666666666667</v>
      </c>
      <c r="AV9" s="34">
        <f aca="true" t="shared" si="16" ref="AV9:AW32">AV8+$O9-$O8</f>
        <v>0.7611111111111111</v>
      </c>
      <c r="AW9" s="35">
        <f t="shared" si="16"/>
        <v>0.8895833333333333</v>
      </c>
    </row>
    <row r="10" spans="1:49" ht="12.75" customHeight="1">
      <c r="A10" s="290"/>
      <c r="B10" s="281"/>
      <c r="C10" s="289"/>
      <c r="D10" s="200" t="s">
        <v>147</v>
      </c>
      <c r="E10" s="201"/>
      <c r="F10" s="202" t="s">
        <v>148</v>
      </c>
      <c r="G10" s="202"/>
      <c r="H10" s="202"/>
      <c r="I10" s="231" t="s">
        <v>149</v>
      </c>
      <c r="J10" s="231"/>
      <c r="K10" s="231"/>
      <c r="L10" s="232"/>
      <c r="M10" s="97">
        <v>1.5</v>
      </c>
      <c r="N10" s="104">
        <f t="shared" si="0"/>
        <v>2</v>
      </c>
      <c r="O10" s="52">
        <f>O9+2/24/60</f>
        <v>0.002083333333333333</v>
      </c>
      <c r="P10" s="134"/>
      <c r="Q10" s="19">
        <f aca="true" t="shared" si="17" ref="Q10:X10">Q9+$O10-$O9</f>
        <v>0.25555555555555554</v>
      </c>
      <c r="R10" s="19">
        <f t="shared" si="17"/>
        <v>0.31805555555555554</v>
      </c>
      <c r="S10" s="19">
        <f t="shared" si="17"/>
        <v>0.45</v>
      </c>
      <c r="T10" s="19">
        <f t="shared" si="17"/>
        <v>0.5125</v>
      </c>
      <c r="U10" s="19">
        <f t="shared" si="17"/>
        <v>0.5923611111111111</v>
      </c>
      <c r="V10" s="19">
        <f t="shared" si="17"/>
        <v>0.6930555555555555</v>
      </c>
      <c r="W10" s="19">
        <f t="shared" si="17"/>
        <v>0.7625</v>
      </c>
      <c r="X10" s="20">
        <f t="shared" si="17"/>
        <v>0.8909722222222222</v>
      </c>
      <c r="Z10" s="290"/>
      <c r="AA10" s="281"/>
      <c r="AB10" s="293"/>
      <c r="AC10" s="139" t="s">
        <v>147</v>
      </c>
      <c r="AD10" s="140"/>
      <c r="AE10" s="169" t="s">
        <v>148</v>
      </c>
      <c r="AF10" s="169"/>
      <c r="AG10" s="169"/>
      <c r="AH10" s="167" t="s">
        <v>149</v>
      </c>
      <c r="AI10" s="167"/>
      <c r="AJ10" s="167"/>
      <c r="AK10" s="168"/>
      <c r="AL10" s="111">
        <v>1.5</v>
      </c>
      <c r="AM10" s="117">
        <f t="shared" si="9"/>
        <v>2</v>
      </c>
      <c r="AN10" s="52">
        <f>AN9+2/24/60</f>
        <v>0.002083333333333333</v>
      </c>
      <c r="AO10" s="134"/>
      <c r="AP10" s="34">
        <f aca="true" t="shared" si="18" ref="AP10:AW10">AP9+$O10-$O9</f>
        <v>0.25555555555555554</v>
      </c>
      <c r="AQ10" s="34">
        <f t="shared" si="18"/>
        <v>0.31805555555555554</v>
      </c>
      <c r="AR10" s="34">
        <f t="shared" si="18"/>
        <v>0.45</v>
      </c>
      <c r="AS10" s="34">
        <f t="shared" si="18"/>
        <v>0.5125</v>
      </c>
      <c r="AT10" s="34">
        <f t="shared" si="18"/>
        <v>0.5923611111111111</v>
      </c>
      <c r="AU10" s="34">
        <f t="shared" si="18"/>
        <v>0.6930555555555555</v>
      </c>
      <c r="AV10" s="34">
        <f t="shared" si="18"/>
        <v>0.7625</v>
      </c>
      <c r="AW10" s="35">
        <f t="shared" si="18"/>
        <v>0.8909722222222222</v>
      </c>
    </row>
    <row r="11" spans="1:49" ht="12.75" customHeight="1">
      <c r="A11" s="290"/>
      <c r="B11" s="281"/>
      <c r="C11" s="289"/>
      <c r="D11" s="233"/>
      <c r="E11" s="234"/>
      <c r="F11" s="211" t="s">
        <v>14</v>
      </c>
      <c r="G11" s="212"/>
      <c r="H11" s="213"/>
      <c r="I11" s="231" t="s">
        <v>150</v>
      </c>
      <c r="J11" s="231"/>
      <c r="K11" s="231"/>
      <c r="L11" s="232"/>
      <c r="M11" s="97">
        <v>0.5</v>
      </c>
      <c r="N11" s="104">
        <f t="shared" si="0"/>
        <v>2.5</v>
      </c>
      <c r="O11" s="52">
        <f>O10+1/24/60</f>
        <v>0.0027777777777777775</v>
      </c>
      <c r="P11" s="134"/>
      <c r="Q11" s="19">
        <f t="shared" si="1"/>
        <v>0.25625</v>
      </c>
      <c r="R11" s="19">
        <f t="shared" si="2"/>
        <v>0.31875</v>
      </c>
      <c r="S11" s="19">
        <f t="shared" si="3"/>
        <v>0.45069444444444445</v>
      </c>
      <c r="T11" s="19">
        <f t="shared" si="4"/>
        <v>0.5131944444444444</v>
      </c>
      <c r="U11" s="19">
        <f t="shared" si="5"/>
        <v>0.5930555555555556</v>
      </c>
      <c r="V11" s="19">
        <f t="shared" si="6"/>
        <v>0.69375</v>
      </c>
      <c r="W11" s="19">
        <f t="shared" si="7"/>
        <v>0.7631944444444444</v>
      </c>
      <c r="X11" s="20">
        <f t="shared" si="8"/>
        <v>0.8916666666666666</v>
      </c>
      <c r="Z11" s="290"/>
      <c r="AA11" s="281"/>
      <c r="AB11" s="293"/>
      <c r="AC11" s="141"/>
      <c r="AD11" s="142"/>
      <c r="AE11" s="172" t="s">
        <v>14</v>
      </c>
      <c r="AF11" s="173"/>
      <c r="AG11" s="174"/>
      <c r="AH11" s="167" t="s">
        <v>150</v>
      </c>
      <c r="AI11" s="167"/>
      <c r="AJ11" s="167"/>
      <c r="AK11" s="168"/>
      <c r="AL11" s="111">
        <v>0.5</v>
      </c>
      <c r="AM11" s="117">
        <f t="shared" si="9"/>
        <v>2.5</v>
      </c>
      <c r="AN11" s="52">
        <f>AN10+1/24/60</f>
        <v>0.0027777777777777775</v>
      </c>
      <c r="AO11" s="134"/>
      <c r="AP11" s="34">
        <f t="shared" si="10"/>
        <v>0.25625</v>
      </c>
      <c r="AQ11" s="34">
        <f t="shared" si="11"/>
        <v>0.31875</v>
      </c>
      <c r="AR11" s="34">
        <f t="shared" si="12"/>
        <v>0.45069444444444445</v>
      </c>
      <c r="AS11" s="34">
        <f t="shared" si="13"/>
        <v>0.5131944444444444</v>
      </c>
      <c r="AT11" s="34">
        <f t="shared" si="14"/>
        <v>0.5930555555555556</v>
      </c>
      <c r="AU11" s="34">
        <f t="shared" si="15"/>
        <v>0.69375</v>
      </c>
      <c r="AV11" s="34">
        <f t="shared" si="16"/>
        <v>0.7631944444444444</v>
      </c>
      <c r="AW11" s="35">
        <f t="shared" si="16"/>
        <v>0.8916666666666666</v>
      </c>
    </row>
    <row r="12" spans="1:49" ht="12.75" customHeight="1">
      <c r="A12" s="290"/>
      <c r="B12" s="281"/>
      <c r="C12" s="289"/>
      <c r="D12" s="223"/>
      <c r="E12" s="224"/>
      <c r="F12" s="217"/>
      <c r="G12" s="218"/>
      <c r="H12" s="219"/>
      <c r="I12" s="202" t="s">
        <v>151</v>
      </c>
      <c r="J12" s="220"/>
      <c r="K12" s="220"/>
      <c r="L12" s="221"/>
      <c r="M12" s="97">
        <v>1.5</v>
      </c>
      <c r="N12" s="104">
        <f t="shared" si="0"/>
        <v>4</v>
      </c>
      <c r="O12" s="52">
        <f aca="true" t="shared" si="19" ref="O12:O17">O11+2/24/60</f>
        <v>0.004166666666666666</v>
      </c>
      <c r="P12" s="134"/>
      <c r="Q12" s="19">
        <f t="shared" si="1"/>
        <v>0.25763888888888886</v>
      </c>
      <c r="R12" s="19">
        <f t="shared" si="2"/>
        <v>0.32013888888888886</v>
      </c>
      <c r="S12" s="19">
        <f t="shared" si="3"/>
        <v>0.45208333333333334</v>
      </c>
      <c r="T12" s="19">
        <f t="shared" si="4"/>
        <v>0.5145833333333333</v>
      </c>
      <c r="U12" s="19">
        <f t="shared" si="5"/>
        <v>0.5944444444444444</v>
      </c>
      <c r="V12" s="19">
        <f t="shared" si="6"/>
        <v>0.6951388888888889</v>
      </c>
      <c r="W12" s="19">
        <f t="shared" si="7"/>
        <v>0.7645833333333333</v>
      </c>
      <c r="X12" s="20">
        <f t="shared" si="8"/>
        <v>0.8930555555555555</v>
      </c>
      <c r="Z12" s="290"/>
      <c r="AA12" s="281"/>
      <c r="AB12" s="293"/>
      <c r="AC12" s="143"/>
      <c r="AD12" s="144"/>
      <c r="AE12" s="182"/>
      <c r="AF12" s="183"/>
      <c r="AG12" s="184"/>
      <c r="AH12" s="169" t="s">
        <v>151</v>
      </c>
      <c r="AI12" s="175"/>
      <c r="AJ12" s="175"/>
      <c r="AK12" s="176"/>
      <c r="AL12" s="111">
        <v>1.5</v>
      </c>
      <c r="AM12" s="117">
        <f t="shared" si="9"/>
        <v>4</v>
      </c>
      <c r="AN12" s="52">
        <f aca="true" t="shared" si="20" ref="AN12:AN17">AN11+2/24/60</f>
        <v>0.004166666666666666</v>
      </c>
      <c r="AO12" s="134"/>
      <c r="AP12" s="34">
        <f t="shared" si="10"/>
        <v>0.25763888888888886</v>
      </c>
      <c r="AQ12" s="34">
        <f t="shared" si="11"/>
        <v>0.32013888888888886</v>
      </c>
      <c r="AR12" s="34">
        <f t="shared" si="12"/>
        <v>0.45208333333333334</v>
      </c>
      <c r="AS12" s="34">
        <f t="shared" si="13"/>
        <v>0.5145833333333333</v>
      </c>
      <c r="AT12" s="34">
        <f t="shared" si="14"/>
        <v>0.5944444444444444</v>
      </c>
      <c r="AU12" s="34">
        <f t="shared" si="15"/>
        <v>0.6951388888888889</v>
      </c>
      <c r="AV12" s="34">
        <f t="shared" si="16"/>
        <v>0.7645833333333333</v>
      </c>
      <c r="AW12" s="35">
        <f t="shared" si="16"/>
        <v>0.8930555555555555</v>
      </c>
    </row>
    <row r="13" spans="1:49" ht="12.75" customHeight="1">
      <c r="A13" s="290"/>
      <c r="B13" s="281"/>
      <c r="C13" s="289"/>
      <c r="D13" s="200" t="s">
        <v>9</v>
      </c>
      <c r="E13" s="201"/>
      <c r="F13" s="202" t="s">
        <v>14</v>
      </c>
      <c r="G13" s="202"/>
      <c r="H13" s="202"/>
      <c r="I13" s="202" t="s">
        <v>19</v>
      </c>
      <c r="J13" s="202"/>
      <c r="K13" s="202"/>
      <c r="L13" s="222"/>
      <c r="M13" s="97">
        <v>0.6</v>
      </c>
      <c r="N13" s="104">
        <f t="shared" si="0"/>
        <v>4.6</v>
      </c>
      <c r="O13" s="52">
        <f t="shared" si="19"/>
        <v>0.005555555555555555</v>
      </c>
      <c r="P13" s="134"/>
      <c r="Q13" s="19">
        <f t="shared" si="1"/>
        <v>0.25902777777777775</v>
      </c>
      <c r="R13" s="19">
        <f t="shared" si="2"/>
        <v>0.32152777777777775</v>
      </c>
      <c r="S13" s="19">
        <f t="shared" si="3"/>
        <v>0.4534722222222222</v>
      </c>
      <c r="T13" s="19">
        <f t="shared" si="4"/>
        <v>0.5159722222222222</v>
      </c>
      <c r="U13" s="19">
        <f t="shared" si="5"/>
        <v>0.5958333333333333</v>
      </c>
      <c r="V13" s="19">
        <f t="shared" si="6"/>
        <v>0.6965277777777777</v>
      </c>
      <c r="W13" s="19">
        <f t="shared" si="7"/>
        <v>0.7659722222222222</v>
      </c>
      <c r="X13" s="20">
        <f t="shared" si="8"/>
        <v>0.8944444444444444</v>
      </c>
      <c r="Z13" s="290"/>
      <c r="AA13" s="281"/>
      <c r="AB13" s="293"/>
      <c r="AC13" s="139" t="s">
        <v>9</v>
      </c>
      <c r="AD13" s="140"/>
      <c r="AE13" s="169" t="s">
        <v>14</v>
      </c>
      <c r="AF13" s="169"/>
      <c r="AG13" s="169"/>
      <c r="AH13" s="169" t="s">
        <v>19</v>
      </c>
      <c r="AI13" s="169"/>
      <c r="AJ13" s="169"/>
      <c r="AK13" s="170"/>
      <c r="AL13" s="111">
        <v>0.6</v>
      </c>
      <c r="AM13" s="117">
        <f t="shared" si="9"/>
        <v>4.6</v>
      </c>
      <c r="AN13" s="52">
        <f t="shared" si="20"/>
        <v>0.005555555555555555</v>
      </c>
      <c r="AO13" s="134"/>
      <c r="AP13" s="34">
        <f t="shared" si="10"/>
        <v>0.25902777777777775</v>
      </c>
      <c r="AQ13" s="34">
        <f t="shared" si="11"/>
        <v>0.32152777777777775</v>
      </c>
      <c r="AR13" s="34">
        <f t="shared" si="12"/>
        <v>0.4534722222222222</v>
      </c>
      <c r="AS13" s="34">
        <f t="shared" si="13"/>
        <v>0.5159722222222222</v>
      </c>
      <c r="AT13" s="34">
        <f t="shared" si="14"/>
        <v>0.5958333333333333</v>
      </c>
      <c r="AU13" s="34">
        <f t="shared" si="15"/>
        <v>0.6965277777777777</v>
      </c>
      <c r="AV13" s="34">
        <f t="shared" si="16"/>
        <v>0.7659722222222222</v>
      </c>
      <c r="AW13" s="35">
        <f t="shared" si="16"/>
        <v>0.8944444444444444</v>
      </c>
    </row>
    <row r="14" spans="1:49" ht="12.75" customHeight="1">
      <c r="A14" s="290"/>
      <c r="B14" s="281"/>
      <c r="C14" s="289"/>
      <c r="D14" s="233"/>
      <c r="E14" s="234"/>
      <c r="F14" s="211" t="s">
        <v>10</v>
      </c>
      <c r="G14" s="212"/>
      <c r="H14" s="213"/>
      <c r="I14" s="202" t="s">
        <v>12</v>
      </c>
      <c r="J14" s="220"/>
      <c r="K14" s="220"/>
      <c r="L14" s="221"/>
      <c r="M14" s="97">
        <v>1.5</v>
      </c>
      <c r="N14" s="104">
        <f t="shared" si="0"/>
        <v>6.1</v>
      </c>
      <c r="O14" s="52">
        <f t="shared" si="19"/>
        <v>0.006944444444444444</v>
      </c>
      <c r="P14" s="134"/>
      <c r="Q14" s="19">
        <f t="shared" si="1"/>
        <v>0.26041666666666663</v>
      </c>
      <c r="R14" s="19">
        <f t="shared" si="2"/>
        <v>0.32291666666666663</v>
      </c>
      <c r="S14" s="19">
        <f t="shared" si="3"/>
        <v>0.4548611111111111</v>
      </c>
      <c r="T14" s="19">
        <f t="shared" si="4"/>
        <v>0.517361111111111</v>
      </c>
      <c r="U14" s="19">
        <f t="shared" si="5"/>
        <v>0.5972222222222222</v>
      </c>
      <c r="V14" s="19">
        <f t="shared" si="6"/>
        <v>0.6979166666666666</v>
      </c>
      <c r="W14" s="19">
        <f t="shared" si="7"/>
        <v>0.767361111111111</v>
      </c>
      <c r="X14" s="20">
        <f t="shared" si="8"/>
        <v>0.8958333333333333</v>
      </c>
      <c r="Z14" s="290"/>
      <c r="AA14" s="281"/>
      <c r="AB14" s="293"/>
      <c r="AC14" s="141"/>
      <c r="AD14" s="142"/>
      <c r="AE14" s="172" t="s">
        <v>10</v>
      </c>
      <c r="AF14" s="173"/>
      <c r="AG14" s="174"/>
      <c r="AH14" s="169" t="s">
        <v>12</v>
      </c>
      <c r="AI14" s="175"/>
      <c r="AJ14" s="175"/>
      <c r="AK14" s="176"/>
      <c r="AL14" s="111">
        <v>1.5</v>
      </c>
      <c r="AM14" s="117">
        <f t="shared" si="9"/>
        <v>6.1</v>
      </c>
      <c r="AN14" s="52">
        <f t="shared" si="20"/>
        <v>0.006944444444444444</v>
      </c>
      <c r="AO14" s="134"/>
      <c r="AP14" s="34">
        <f t="shared" si="10"/>
        <v>0.26041666666666663</v>
      </c>
      <c r="AQ14" s="34">
        <f t="shared" si="11"/>
        <v>0.32291666666666663</v>
      </c>
      <c r="AR14" s="34">
        <f t="shared" si="12"/>
        <v>0.4548611111111111</v>
      </c>
      <c r="AS14" s="34">
        <f t="shared" si="13"/>
        <v>0.517361111111111</v>
      </c>
      <c r="AT14" s="34">
        <f t="shared" si="14"/>
        <v>0.5972222222222222</v>
      </c>
      <c r="AU14" s="34">
        <f t="shared" si="15"/>
        <v>0.6979166666666666</v>
      </c>
      <c r="AV14" s="34">
        <f t="shared" si="16"/>
        <v>0.767361111111111</v>
      </c>
      <c r="AW14" s="35">
        <f t="shared" si="16"/>
        <v>0.8958333333333333</v>
      </c>
    </row>
    <row r="15" spans="1:49" ht="12.75" customHeight="1">
      <c r="A15" s="290"/>
      <c r="B15" s="281"/>
      <c r="C15" s="289"/>
      <c r="D15" s="233"/>
      <c r="E15" s="234"/>
      <c r="F15" s="217"/>
      <c r="G15" s="218"/>
      <c r="H15" s="219"/>
      <c r="I15" s="202" t="s">
        <v>11</v>
      </c>
      <c r="J15" s="202"/>
      <c r="K15" s="202"/>
      <c r="L15" s="222"/>
      <c r="M15" s="97">
        <v>0.8</v>
      </c>
      <c r="N15" s="104">
        <f t="shared" si="0"/>
        <v>6.8999999999999995</v>
      </c>
      <c r="O15" s="52">
        <f t="shared" si="19"/>
        <v>0.008333333333333333</v>
      </c>
      <c r="P15" s="134"/>
      <c r="Q15" s="19">
        <f t="shared" si="1"/>
        <v>0.26180555555555557</v>
      </c>
      <c r="R15" s="19">
        <f t="shared" si="2"/>
        <v>0.32430555555555557</v>
      </c>
      <c r="S15" s="19">
        <f t="shared" si="3"/>
        <v>0.45625000000000004</v>
      </c>
      <c r="T15" s="19">
        <f t="shared" si="4"/>
        <v>0.5187499999999999</v>
      </c>
      <c r="U15" s="19">
        <f t="shared" si="5"/>
        <v>0.5986111111111111</v>
      </c>
      <c r="V15" s="19">
        <f t="shared" si="6"/>
        <v>0.6993055555555555</v>
      </c>
      <c r="W15" s="19">
        <f t="shared" si="7"/>
        <v>0.7687499999999999</v>
      </c>
      <c r="X15" s="20">
        <f t="shared" si="8"/>
        <v>0.8972222222222221</v>
      </c>
      <c r="Z15" s="290"/>
      <c r="AA15" s="281"/>
      <c r="AB15" s="293"/>
      <c r="AC15" s="141"/>
      <c r="AD15" s="142"/>
      <c r="AE15" s="182"/>
      <c r="AF15" s="183"/>
      <c r="AG15" s="184"/>
      <c r="AH15" s="169" t="s">
        <v>11</v>
      </c>
      <c r="AI15" s="169"/>
      <c r="AJ15" s="169"/>
      <c r="AK15" s="170"/>
      <c r="AL15" s="111">
        <v>0.8</v>
      </c>
      <c r="AM15" s="117">
        <f t="shared" si="9"/>
        <v>6.8999999999999995</v>
      </c>
      <c r="AN15" s="52">
        <f t="shared" si="20"/>
        <v>0.008333333333333333</v>
      </c>
      <c r="AO15" s="134"/>
      <c r="AP15" s="34">
        <f t="shared" si="10"/>
        <v>0.26180555555555557</v>
      </c>
      <c r="AQ15" s="34">
        <f t="shared" si="11"/>
        <v>0.32430555555555557</v>
      </c>
      <c r="AR15" s="34">
        <f t="shared" si="12"/>
        <v>0.45625000000000004</v>
      </c>
      <c r="AS15" s="34">
        <f t="shared" si="13"/>
        <v>0.5187499999999999</v>
      </c>
      <c r="AT15" s="34">
        <f t="shared" si="14"/>
        <v>0.5986111111111111</v>
      </c>
      <c r="AU15" s="34">
        <f t="shared" si="15"/>
        <v>0.6993055555555555</v>
      </c>
      <c r="AV15" s="34">
        <f t="shared" si="16"/>
        <v>0.7687499999999999</v>
      </c>
      <c r="AW15" s="35">
        <f t="shared" si="16"/>
        <v>0.8972222222222221</v>
      </c>
    </row>
    <row r="16" spans="1:49" ht="12.75" customHeight="1">
      <c r="A16" s="290"/>
      <c r="B16" s="281"/>
      <c r="C16" s="289"/>
      <c r="D16" s="223"/>
      <c r="E16" s="224"/>
      <c r="F16" s="202" t="s">
        <v>14</v>
      </c>
      <c r="G16" s="202"/>
      <c r="H16" s="202"/>
      <c r="I16" s="202" t="s">
        <v>50</v>
      </c>
      <c r="J16" s="202"/>
      <c r="K16" s="202"/>
      <c r="L16" s="222"/>
      <c r="M16" s="97">
        <v>1</v>
      </c>
      <c r="N16" s="104">
        <f t="shared" si="0"/>
        <v>7.8999999999999995</v>
      </c>
      <c r="O16" s="52">
        <f t="shared" si="19"/>
        <v>0.009722222222222222</v>
      </c>
      <c r="P16" s="2"/>
      <c r="Q16" s="19">
        <f t="shared" si="1"/>
        <v>0.26319444444444445</v>
      </c>
      <c r="R16" s="19">
        <f t="shared" si="2"/>
        <v>0.32569444444444445</v>
      </c>
      <c r="S16" s="19">
        <f t="shared" si="3"/>
        <v>0.45763888888888893</v>
      </c>
      <c r="T16" s="19">
        <f t="shared" si="4"/>
        <v>0.5201388888888888</v>
      </c>
      <c r="U16" s="19">
        <f t="shared" si="5"/>
        <v>0.6</v>
      </c>
      <c r="V16" s="19">
        <f t="shared" si="6"/>
        <v>0.7006944444444444</v>
      </c>
      <c r="W16" s="19">
        <f t="shared" si="7"/>
        <v>0.7701388888888888</v>
      </c>
      <c r="X16" s="20">
        <f t="shared" si="8"/>
        <v>0.898611111111111</v>
      </c>
      <c r="Z16" s="290"/>
      <c r="AA16" s="281"/>
      <c r="AB16" s="293"/>
      <c r="AC16" s="143"/>
      <c r="AD16" s="144"/>
      <c r="AE16" s="169" t="s">
        <v>14</v>
      </c>
      <c r="AF16" s="169"/>
      <c r="AG16" s="169"/>
      <c r="AH16" s="169" t="s">
        <v>50</v>
      </c>
      <c r="AI16" s="169"/>
      <c r="AJ16" s="169"/>
      <c r="AK16" s="170"/>
      <c r="AL16" s="111">
        <v>1</v>
      </c>
      <c r="AM16" s="117">
        <f t="shared" si="9"/>
        <v>7.8999999999999995</v>
      </c>
      <c r="AN16" s="52">
        <f t="shared" si="20"/>
        <v>0.009722222222222222</v>
      </c>
      <c r="AO16" s="2"/>
      <c r="AP16" s="34">
        <f t="shared" si="10"/>
        <v>0.26319444444444445</v>
      </c>
      <c r="AQ16" s="34">
        <f t="shared" si="11"/>
        <v>0.32569444444444445</v>
      </c>
      <c r="AR16" s="34">
        <f t="shared" si="12"/>
        <v>0.45763888888888893</v>
      </c>
      <c r="AS16" s="34">
        <f t="shared" si="13"/>
        <v>0.5201388888888888</v>
      </c>
      <c r="AT16" s="34">
        <f t="shared" si="14"/>
        <v>0.6</v>
      </c>
      <c r="AU16" s="34">
        <f t="shared" si="15"/>
        <v>0.7006944444444444</v>
      </c>
      <c r="AV16" s="34">
        <f t="shared" si="16"/>
        <v>0.7701388888888888</v>
      </c>
      <c r="AW16" s="35">
        <f t="shared" si="16"/>
        <v>0.898611111111111</v>
      </c>
    </row>
    <row r="17" spans="1:49" ht="12.75" customHeight="1">
      <c r="A17" s="290"/>
      <c r="B17" s="281"/>
      <c r="C17" s="289"/>
      <c r="D17" s="200" t="s">
        <v>51</v>
      </c>
      <c r="E17" s="201"/>
      <c r="F17" s="211" t="s">
        <v>14</v>
      </c>
      <c r="G17" s="212"/>
      <c r="H17" s="213"/>
      <c r="I17" s="202" t="s">
        <v>52</v>
      </c>
      <c r="J17" s="202"/>
      <c r="K17" s="202"/>
      <c r="L17" s="222"/>
      <c r="M17" s="97">
        <v>1</v>
      </c>
      <c r="N17" s="104">
        <f t="shared" si="0"/>
        <v>8.899999999999999</v>
      </c>
      <c r="O17" s="52">
        <f t="shared" si="19"/>
        <v>0.011111111111111112</v>
      </c>
      <c r="P17" s="2"/>
      <c r="Q17" s="19">
        <f>Q16+1/24/60</f>
        <v>0.2638888888888889</v>
      </c>
      <c r="R17" s="19">
        <f t="shared" si="2"/>
        <v>0.32708333333333334</v>
      </c>
      <c r="S17" s="19">
        <f aca="true" t="shared" si="21" ref="S17:V20">S16+$O17-$O16</f>
        <v>0.4590277777777778</v>
      </c>
      <c r="T17" s="19">
        <f t="shared" si="21"/>
        <v>0.5215277777777777</v>
      </c>
      <c r="U17" s="19">
        <f t="shared" si="21"/>
        <v>0.6013888888888889</v>
      </c>
      <c r="V17" s="19">
        <f t="shared" si="21"/>
        <v>0.7020833333333333</v>
      </c>
      <c r="W17" s="19">
        <f t="shared" si="7"/>
        <v>0.7715277777777777</v>
      </c>
      <c r="X17" s="20">
        <f>X16+1/24/60</f>
        <v>0.8993055555555555</v>
      </c>
      <c r="Z17" s="290"/>
      <c r="AA17" s="281"/>
      <c r="AB17" s="293"/>
      <c r="AC17" s="139" t="s">
        <v>51</v>
      </c>
      <c r="AD17" s="140"/>
      <c r="AE17" s="172" t="s">
        <v>14</v>
      </c>
      <c r="AF17" s="173"/>
      <c r="AG17" s="174"/>
      <c r="AH17" s="169" t="s">
        <v>52</v>
      </c>
      <c r="AI17" s="169"/>
      <c r="AJ17" s="169"/>
      <c r="AK17" s="170"/>
      <c r="AL17" s="111">
        <v>1</v>
      </c>
      <c r="AM17" s="117">
        <f t="shared" si="9"/>
        <v>8.899999999999999</v>
      </c>
      <c r="AN17" s="52">
        <f t="shared" si="20"/>
        <v>0.011111111111111112</v>
      </c>
      <c r="AO17" s="2"/>
      <c r="AP17" s="34">
        <f>AP16+1/24/60</f>
        <v>0.2638888888888889</v>
      </c>
      <c r="AQ17" s="34">
        <f t="shared" si="11"/>
        <v>0.32708333333333334</v>
      </c>
      <c r="AR17" s="34">
        <f t="shared" si="12"/>
        <v>0.4590277777777778</v>
      </c>
      <c r="AS17" s="34">
        <f t="shared" si="13"/>
        <v>0.5215277777777777</v>
      </c>
      <c r="AT17" s="34">
        <f t="shared" si="14"/>
        <v>0.6013888888888889</v>
      </c>
      <c r="AU17" s="34">
        <f t="shared" si="15"/>
        <v>0.7020833333333333</v>
      </c>
      <c r="AV17" s="34">
        <f t="shared" si="16"/>
        <v>0.7715277777777777</v>
      </c>
      <c r="AW17" s="35">
        <f>AW16+1/24/60</f>
        <v>0.8993055555555555</v>
      </c>
    </row>
    <row r="18" spans="1:49" ht="12.75" customHeight="1">
      <c r="A18" s="290"/>
      <c r="B18" s="281"/>
      <c r="C18" s="289"/>
      <c r="D18" s="233"/>
      <c r="E18" s="234"/>
      <c r="F18" s="217"/>
      <c r="G18" s="218"/>
      <c r="H18" s="219"/>
      <c r="I18" s="202" t="s">
        <v>27</v>
      </c>
      <c r="J18" s="202"/>
      <c r="K18" s="202"/>
      <c r="L18" s="222"/>
      <c r="M18" s="97">
        <v>0.8</v>
      </c>
      <c r="N18" s="104">
        <f t="shared" si="0"/>
        <v>9.7</v>
      </c>
      <c r="O18" s="52">
        <f aca="true" t="shared" si="22" ref="O18:O23">O17+1/24/60</f>
        <v>0.011805555555555555</v>
      </c>
      <c r="P18" s="2"/>
      <c r="Q18" s="19">
        <f t="shared" si="1"/>
        <v>0.26458333333333334</v>
      </c>
      <c r="R18" s="19">
        <f>R17+$O18-$O17</f>
        <v>0.3277777777777778</v>
      </c>
      <c r="S18" s="19">
        <f t="shared" si="21"/>
        <v>0.45972222222222225</v>
      </c>
      <c r="T18" s="19">
        <f t="shared" si="21"/>
        <v>0.5222222222222221</v>
      </c>
      <c r="U18" s="19">
        <f t="shared" si="21"/>
        <v>0.6020833333333333</v>
      </c>
      <c r="V18" s="19">
        <f t="shared" si="21"/>
        <v>0.7027777777777777</v>
      </c>
      <c r="W18" s="19">
        <f t="shared" si="7"/>
        <v>0.7722222222222221</v>
      </c>
      <c r="X18" s="20">
        <f t="shared" si="8"/>
        <v>0.8999999999999999</v>
      </c>
      <c r="Z18" s="290"/>
      <c r="AA18" s="281"/>
      <c r="AB18" s="293"/>
      <c r="AC18" s="141"/>
      <c r="AD18" s="142"/>
      <c r="AE18" s="182"/>
      <c r="AF18" s="183"/>
      <c r="AG18" s="184"/>
      <c r="AH18" s="169" t="s">
        <v>27</v>
      </c>
      <c r="AI18" s="169"/>
      <c r="AJ18" s="169"/>
      <c r="AK18" s="170"/>
      <c r="AL18" s="111">
        <v>0.8</v>
      </c>
      <c r="AM18" s="117">
        <f t="shared" si="9"/>
        <v>9.7</v>
      </c>
      <c r="AN18" s="52">
        <f>AN17+1/24/60</f>
        <v>0.011805555555555555</v>
      </c>
      <c r="AO18" s="2"/>
      <c r="AP18" s="34">
        <f t="shared" si="10"/>
        <v>0.26458333333333334</v>
      </c>
      <c r="AQ18" s="34">
        <f t="shared" si="11"/>
        <v>0.3277777777777778</v>
      </c>
      <c r="AR18" s="34">
        <f t="shared" si="12"/>
        <v>0.45972222222222225</v>
      </c>
      <c r="AS18" s="34">
        <f t="shared" si="13"/>
        <v>0.5222222222222221</v>
      </c>
      <c r="AT18" s="34">
        <f t="shared" si="14"/>
        <v>0.6020833333333333</v>
      </c>
      <c r="AU18" s="34">
        <f t="shared" si="15"/>
        <v>0.7027777777777777</v>
      </c>
      <c r="AV18" s="34">
        <f t="shared" si="16"/>
        <v>0.7722222222222221</v>
      </c>
      <c r="AW18" s="35">
        <f t="shared" si="16"/>
        <v>0.8999999999999999</v>
      </c>
    </row>
    <row r="19" spans="1:49" ht="12.75" customHeight="1">
      <c r="A19" s="290"/>
      <c r="B19" s="281"/>
      <c r="C19" s="289"/>
      <c r="D19" s="285" t="s">
        <v>140</v>
      </c>
      <c r="E19" s="286"/>
      <c r="F19" s="202" t="s">
        <v>40</v>
      </c>
      <c r="G19" s="202"/>
      <c r="H19" s="202"/>
      <c r="I19" s="202" t="s">
        <v>141</v>
      </c>
      <c r="J19" s="202"/>
      <c r="K19" s="202"/>
      <c r="L19" s="222"/>
      <c r="M19" s="97">
        <v>1</v>
      </c>
      <c r="N19" s="104">
        <f t="shared" si="0"/>
        <v>10.7</v>
      </c>
      <c r="O19" s="52">
        <f>O18+3/24/60</f>
        <v>0.013888888888888888</v>
      </c>
      <c r="P19" s="2"/>
      <c r="Q19" s="19">
        <f>Q18+2/24/60</f>
        <v>0.2659722222222222</v>
      </c>
      <c r="R19" s="19">
        <f>R18+$O19-$O18</f>
        <v>0.3298611111111111</v>
      </c>
      <c r="S19" s="19">
        <f t="shared" si="21"/>
        <v>0.4618055555555556</v>
      </c>
      <c r="T19" s="19">
        <f t="shared" si="21"/>
        <v>0.5243055555555555</v>
      </c>
      <c r="U19" s="19">
        <f t="shared" si="21"/>
        <v>0.6041666666666666</v>
      </c>
      <c r="V19" s="19">
        <f t="shared" si="21"/>
        <v>0.704861111111111</v>
      </c>
      <c r="W19" s="19">
        <f t="shared" si="7"/>
        <v>0.7743055555555555</v>
      </c>
      <c r="X19" s="20">
        <f>X18+2/24/60</f>
        <v>0.9013888888888888</v>
      </c>
      <c r="Z19" s="290"/>
      <c r="AA19" s="281"/>
      <c r="AB19" s="293"/>
      <c r="AC19" s="291" t="s">
        <v>140</v>
      </c>
      <c r="AD19" s="292"/>
      <c r="AE19" s="169" t="s">
        <v>40</v>
      </c>
      <c r="AF19" s="169"/>
      <c r="AG19" s="169"/>
      <c r="AH19" s="169" t="s">
        <v>141</v>
      </c>
      <c r="AI19" s="169"/>
      <c r="AJ19" s="169"/>
      <c r="AK19" s="170"/>
      <c r="AL19" s="111">
        <v>1</v>
      </c>
      <c r="AM19" s="117">
        <f t="shared" si="9"/>
        <v>10.7</v>
      </c>
      <c r="AN19" s="52">
        <f>AN18+3/24/60</f>
        <v>0.013888888888888888</v>
      </c>
      <c r="AO19" s="2"/>
      <c r="AP19" s="34">
        <f>AP18+2/24/60</f>
        <v>0.2659722222222222</v>
      </c>
      <c r="AQ19" s="34">
        <f t="shared" si="11"/>
        <v>0.3298611111111111</v>
      </c>
      <c r="AR19" s="34">
        <f t="shared" si="12"/>
        <v>0.4618055555555556</v>
      </c>
      <c r="AS19" s="34">
        <f t="shared" si="13"/>
        <v>0.5243055555555555</v>
      </c>
      <c r="AT19" s="34">
        <f t="shared" si="14"/>
        <v>0.6041666666666666</v>
      </c>
      <c r="AU19" s="34">
        <f t="shared" si="15"/>
        <v>0.704861111111111</v>
      </c>
      <c r="AV19" s="34">
        <f t="shared" si="16"/>
        <v>0.7743055555555555</v>
      </c>
      <c r="AW19" s="35">
        <f>AW18+2/24/60</f>
        <v>0.9013888888888888</v>
      </c>
    </row>
    <row r="20" spans="1:49" ht="12.75" customHeight="1">
      <c r="A20" s="290"/>
      <c r="B20" s="281"/>
      <c r="C20" s="289"/>
      <c r="D20" s="200" t="s">
        <v>54</v>
      </c>
      <c r="E20" s="201"/>
      <c r="F20" s="211" t="s">
        <v>40</v>
      </c>
      <c r="G20" s="212"/>
      <c r="H20" s="213"/>
      <c r="I20" s="202" t="s">
        <v>53</v>
      </c>
      <c r="J20" s="202"/>
      <c r="K20" s="202"/>
      <c r="L20" s="222"/>
      <c r="M20" s="97">
        <v>1</v>
      </c>
      <c r="N20" s="104">
        <f t="shared" si="0"/>
        <v>11.7</v>
      </c>
      <c r="O20" s="52">
        <f t="shared" si="22"/>
        <v>0.014583333333333332</v>
      </c>
      <c r="P20" s="2"/>
      <c r="Q20" s="19">
        <f t="shared" si="1"/>
        <v>0.26666666666666666</v>
      </c>
      <c r="R20" s="19">
        <f>R19+$O20-$O19</f>
        <v>0.33055555555555555</v>
      </c>
      <c r="S20" s="19">
        <f t="shared" si="21"/>
        <v>0.4625</v>
      </c>
      <c r="T20" s="19">
        <f t="shared" si="21"/>
        <v>0.5249999999999999</v>
      </c>
      <c r="U20" s="19">
        <f t="shared" si="21"/>
        <v>0.6048611111111111</v>
      </c>
      <c r="V20" s="19">
        <f t="shared" si="21"/>
        <v>0.7055555555555555</v>
      </c>
      <c r="W20" s="19">
        <f t="shared" si="7"/>
        <v>0.7749999999999999</v>
      </c>
      <c r="X20" s="20">
        <f t="shared" si="8"/>
        <v>0.9020833333333332</v>
      </c>
      <c r="Z20" s="290"/>
      <c r="AA20" s="281"/>
      <c r="AB20" s="293"/>
      <c r="AC20" s="139" t="s">
        <v>54</v>
      </c>
      <c r="AD20" s="140"/>
      <c r="AE20" s="172" t="s">
        <v>40</v>
      </c>
      <c r="AF20" s="173"/>
      <c r="AG20" s="174"/>
      <c r="AH20" s="169" t="s">
        <v>53</v>
      </c>
      <c r="AI20" s="169"/>
      <c r="AJ20" s="169"/>
      <c r="AK20" s="170"/>
      <c r="AL20" s="111">
        <v>1</v>
      </c>
      <c r="AM20" s="117">
        <f t="shared" si="9"/>
        <v>11.7</v>
      </c>
      <c r="AN20" s="52">
        <f>AN19+1/24/60</f>
        <v>0.014583333333333332</v>
      </c>
      <c r="AO20" s="2"/>
      <c r="AP20" s="34">
        <f t="shared" si="10"/>
        <v>0.26666666666666666</v>
      </c>
      <c r="AQ20" s="34">
        <f t="shared" si="11"/>
        <v>0.33055555555555555</v>
      </c>
      <c r="AR20" s="34">
        <f t="shared" si="12"/>
        <v>0.4625</v>
      </c>
      <c r="AS20" s="34">
        <f t="shared" si="13"/>
        <v>0.5249999999999999</v>
      </c>
      <c r="AT20" s="34">
        <f t="shared" si="14"/>
        <v>0.6048611111111111</v>
      </c>
      <c r="AU20" s="34">
        <f t="shared" si="15"/>
        <v>0.7055555555555555</v>
      </c>
      <c r="AV20" s="34">
        <f t="shared" si="16"/>
        <v>0.7749999999999999</v>
      </c>
      <c r="AW20" s="35">
        <f t="shared" si="16"/>
        <v>0.9020833333333332</v>
      </c>
    </row>
    <row r="21" spans="1:49" ht="12.75" customHeight="1">
      <c r="A21" s="290"/>
      <c r="B21" s="281"/>
      <c r="C21" s="289"/>
      <c r="D21" s="233"/>
      <c r="E21" s="234"/>
      <c r="F21" s="214"/>
      <c r="G21" s="215"/>
      <c r="H21" s="216"/>
      <c r="I21" s="202" t="s">
        <v>55</v>
      </c>
      <c r="J21" s="202"/>
      <c r="K21" s="202"/>
      <c r="L21" s="222"/>
      <c r="M21" s="97">
        <v>1.2</v>
      </c>
      <c r="N21" s="104">
        <f t="shared" si="0"/>
        <v>12.899999999999999</v>
      </c>
      <c r="O21" s="52">
        <f>O20+2/24/60</f>
        <v>0.01597222222222222</v>
      </c>
      <c r="P21" s="2"/>
      <c r="Q21" s="19">
        <f t="shared" si="1"/>
        <v>0.26805555555555555</v>
      </c>
      <c r="R21" s="19">
        <f aca="true" t="shared" si="23" ref="R21:R32">R20+$O21-$O20</f>
        <v>0.33194444444444443</v>
      </c>
      <c r="S21" s="19">
        <f t="shared" si="3"/>
        <v>0.4638888888888889</v>
      </c>
      <c r="T21" s="19">
        <f t="shared" si="4"/>
        <v>0.5263888888888889</v>
      </c>
      <c r="U21" s="19">
        <f t="shared" si="5"/>
        <v>0.6062500000000001</v>
      </c>
      <c r="V21" s="19">
        <f t="shared" si="6"/>
        <v>0.7069444444444445</v>
      </c>
      <c r="W21" s="19">
        <f t="shared" si="7"/>
        <v>0.7763888888888889</v>
      </c>
      <c r="X21" s="20">
        <f t="shared" si="8"/>
        <v>0.9034722222222221</v>
      </c>
      <c r="Z21" s="290"/>
      <c r="AA21" s="281"/>
      <c r="AB21" s="293"/>
      <c r="AC21" s="141"/>
      <c r="AD21" s="142"/>
      <c r="AE21" s="164"/>
      <c r="AF21" s="165"/>
      <c r="AG21" s="166"/>
      <c r="AH21" s="169" t="s">
        <v>55</v>
      </c>
      <c r="AI21" s="169"/>
      <c r="AJ21" s="169"/>
      <c r="AK21" s="170"/>
      <c r="AL21" s="111">
        <v>1.2</v>
      </c>
      <c r="AM21" s="117">
        <f t="shared" si="9"/>
        <v>12.899999999999999</v>
      </c>
      <c r="AN21" s="52">
        <f>AN20+2/24/60</f>
        <v>0.01597222222222222</v>
      </c>
      <c r="AO21" s="2"/>
      <c r="AP21" s="34">
        <f t="shared" si="10"/>
        <v>0.26805555555555555</v>
      </c>
      <c r="AQ21" s="34">
        <f t="shared" si="11"/>
        <v>0.33194444444444443</v>
      </c>
      <c r="AR21" s="34">
        <f t="shared" si="12"/>
        <v>0.4638888888888889</v>
      </c>
      <c r="AS21" s="34">
        <f t="shared" si="13"/>
        <v>0.5263888888888889</v>
      </c>
      <c r="AT21" s="34">
        <f t="shared" si="14"/>
        <v>0.6062500000000001</v>
      </c>
      <c r="AU21" s="34">
        <f t="shared" si="15"/>
        <v>0.7069444444444445</v>
      </c>
      <c r="AV21" s="34">
        <f t="shared" si="16"/>
        <v>0.7763888888888889</v>
      </c>
      <c r="AW21" s="35">
        <f t="shared" si="16"/>
        <v>0.9034722222222221</v>
      </c>
    </row>
    <row r="22" spans="1:49" ht="12.75" customHeight="1">
      <c r="A22" s="290"/>
      <c r="B22" s="281"/>
      <c r="C22" s="289"/>
      <c r="D22" s="223"/>
      <c r="E22" s="224"/>
      <c r="F22" s="217"/>
      <c r="G22" s="218"/>
      <c r="H22" s="219"/>
      <c r="I22" s="202" t="s">
        <v>56</v>
      </c>
      <c r="J22" s="202"/>
      <c r="K22" s="202"/>
      <c r="L22" s="222"/>
      <c r="M22" s="97">
        <v>0.8</v>
      </c>
      <c r="N22" s="104">
        <f t="shared" si="0"/>
        <v>13.7</v>
      </c>
      <c r="O22" s="52">
        <f t="shared" si="22"/>
        <v>0.016666666666666666</v>
      </c>
      <c r="P22" s="2"/>
      <c r="Q22" s="19">
        <f t="shared" si="1"/>
        <v>0.26875</v>
      </c>
      <c r="R22" s="19">
        <f t="shared" si="23"/>
        <v>0.3326388888888889</v>
      </c>
      <c r="S22" s="19">
        <f t="shared" si="3"/>
        <v>0.46458333333333335</v>
      </c>
      <c r="T22" s="19">
        <f t="shared" si="4"/>
        <v>0.5270833333333333</v>
      </c>
      <c r="U22" s="19">
        <f t="shared" si="5"/>
        <v>0.6069444444444445</v>
      </c>
      <c r="V22" s="19">
        <f t="shared" si="6"/>
        <v>0.7076388888888889</v>
      </c>
      <c r="W22" s="19">
        <f t="shared" si="7"/>
        <v>0.7770833333333333</v>
      </c>
      <c r="X22" s="20">
        <f t="shared" si="8"/>
        <v>0.9041666666666666</v>
      </c>
      <c r="Z22" s="290"/>
      <c r="AA22" s="281"/>
      <c r="AB22" s="293"/>
      <c r="AC22" s="143"/>
      <c r="AD22" s="144"/>
      <c r="AE22" s="182"/>
      <c r="AF22" s="183"/>
      <c r="AG22" s="184"/>
      <c r="AH22" s="169" t="s">
        <v>56</v>
      </c>
      <c r="AI22" s="169"/>
      <c r="AJ22" s="169"/>
      <c r="AK22" s="170"/>
      <c r="AL22" s="111">
        <v>0.8</v>
      </c>
      <c r="AM22" s="117">
        <f t="shared" si="9"/>
        <v>13.7</v>
      </c>
      <c r="AN22" s="52">
        <f aca="true" t="shared" si="24" ref="AN22:AN31">AN21+1/24/60</f>
        <v>0.016666666666666666</v>
      </c>
      <c r="AO22" s="2"/>
      <c r="AP22" s="34">
        <f t="shared" si="10"/>
        <v>0.26875</v>
      </c>
      <c r="AQ22" s="34">
        <f t="shared" si="11"/>
        <v>0.3326388888888889</v>
      </c>
      <c r="AR22" s="34">
        <f t="shared" si="12"/>
        <v>0.46458333333333335</v>
      </c>
      <c r="AS22" s="34">
        <f t="shared" si="13"/>
        <v>0.5270833333333333</v>
      </c>
      <c r="AT22" s="34">
        <f t="shared" si="14"/>
        <v>0.6069444444444445</v>
      </c>
      <c r="AU22" s="34">
        <f t="shared" si="15"/>
        <v>0.7076388888888889</v>
      </c>
      <c r="AV22" s="34">
        <f t="shared" si="16"/>
        <v>0.7770833333333333</v>
      </c>
      <c r="AW22" s="35">
        <f t="shared" si="16"/>
        <v>0.9041666666666666</v>
      </c>
    </row>
    <row r="23" spans="1:49" ht="12.75" customHeight="1">
      <c r="A23" s="290"/>
      <c r="B23" s="281"/>
      <c r="C23" s="289"/>
      <c r="D23" s="200" t="s">
        <v>58</v>
      </c>
      <c r="E23" s="201"/>
      <c r="F23" s="202" t="s">
        <v>40</v>
      </c>
      <c r="G23" s="202"/>
      <c r="H23" s="202"/>
      <c r="I23" s="202" t="s">
        <v>57</v>
      </c>
      <c r="J23" s="202"/>
      <c r="K23" s="202"/>
      <c r="L23" s="222"/>
      <c r="M23" s="97">
        <v>0.6</v>
      </c>
      <c r="N23" s="104">
        <f t="shared" si="0"/>
        <v>14.299999999999999</v>
      </c>
      <c r="O23" s="52">
        <f t="shared" si="22"/>
        <v>0.017361111111111112</v>
      </c>
      <c r="P23" s="2"/>
      <c r="Q23" s="19">
        <f t="shared" si="1"/>
        <v>0.26944444444444443</v>
      </c>
      <c r="R23" s="19">
        <f t="shared" si="23"/>
        <v>0.3333333333333333</v>
      </c>
      <c r="S23" s="19">
        <f t="shared" si="3"/>
        <v>0.4652777777777778</v>
      </c>
      <c r="T23" s="19">
        <f t="shared" si="4"/>
        <v>0.5277777777777778</v>
      </c>
      <c r="U23" s="19">
        <f t="shared" si="5"/>
        <v>0.607638888888889</v>
      </c>
      <c r="V23" s="19">
        <f t="shared" si="6"/>
        <v>0.7083333333333334</v>
      </c>
      <c r="W23" s="19">
        <f t="shared" si="7"/>
        <v>0.7777777777777778</v>
      </c>
      <c r="X23" s="20">
        <f t="shared" si="8"/>
        <v>0.904861111111111</v>
      </c>
      <c r="Z23" s="290"/>
      <c r="AA23" s="281"/>
      <c r="AB23" s="293"/>
      <c r="AC23" s="139" t="s">
        <v>58</v>
      </c>
      <c r="AD23" s="140"/>
      <c r="AE23" s="169" t="s">
        <v>40</v>
      </c>
      <c r="AF23" s="169"/>
      <c r="AG23" s="169"/>
      <c r="AH23" s="169" t="s">
        <v>57</v>
      </c>
      <c r="AI23" s="169"/>
      <c r="AJ23" s="169"/>
      <c r="AK23" s="170"/>
      <c r="AL23" s="111">
        <v>0.6</v>
      </c>
      <c r="AM23" s="117">
        <f t="shared" si="9"/>
        <v>14.299999999999999</v>
      </c>
      <c r="AN23" s="52">
        <f t="shared" si="24"/>
        <v>0.017361111111111112</v>
      </c>
      <c r="AO23" s="2"/>
      <c r="AP23" s="34">
        <f t="shared" si="10"/>
        <v>0.26944444444444443</v>
      </c>
      <c r="AQ23" s="34">
        <f t="shared" si="11"/>
        <v>0.3333333333333333</v>
      </c>
      <c r="AR23" s="34">
        <f t="shared" si="12"/>
        <v>0.4652777777777778</v>
      </c>
      <c r="AS23" s="34">
        <f t="shared" si="13"/>
        <v>0.5277777777777778</v>
      </c>
      <c r="AT23" s="34">
        <f t="shared" si="14"/>
        <v>0.607638888888889</v>
      </c>
      <c r="AU23" s="34">
        <f t="shared" si="15"/>
        <v>0.7083333333333334</v>
      </c>
      <c r="AV23" s="34">
        <f t="shared" si="16"/>
        <v>0.7777777777777778</v>
      </c>
      <c r="AW23" s="35">
        <f t="shared" si="16"/>
        <v>0.904861111111111</v>
      </c>
    </row>
    <row r="24" spans="1:49" ht="12.75" customHeight="1">
      <c r="A24" s="290"/>
      <c r="B24" s="281"/>
      <c r="C24" s="289"/>
      <c r="D24" s="233" t="s">
        <v>70</v>
      </c>
      <c r="E24" s="234"/>
      <c r="F24" s="214" t="s">
        <v>59</v>
      </c>
      <c r="G24" s="215"/>
      <c r="H24" s="216"/>
      <c r="I24" s="202" t="s">
        <v>60</v>
      </c>
      <c r="J24" s="202"/>
      <c r="K24" s="202"/>
      <c r="L24" s="222"/>
      <c r="M24" s="97">
        <v>0.9</v>
      </c>
      <c r="N24" s="104">
        <f t="shared" si="0"/>
        <v>15.2</v>
      </c>
      <c r="O24" s="52">
        <f aca="true" t="shared" si="25" ref="O24:O31">O23+1/24/60</f>
        <v>0.018055555555555557</v>
      </c>
      <c r="P24" s="2"/>
      <c r="Q24" s="19">
        <f t="shared" si="1"/>
        <v>0.2701388888888889</v>
      </c>
      <c r="R24" s="19">
        <f t="shared" si="23"/>
        <v>0.33402777777777776</v>
      </c>
      <c r="S24" s="19">
        <f t="shared" si="3"/>
        <v>0.46597222222222223</v>
      </c>
      <c r="T24" s="19">
        <f t="shared" si="4"/>
        <v>0.5284722222222222</v>
      </c>
      <c r="U24" s="19">
        <f t="shared" si="5"/>
        <v>0.6083333333333334</v>
      </c>
      <c r="V24" s="19">
        <f t="shared" si="6"/>
        <v>0.7090277777777778</v>
      </c>
      <c r="W24" s="19">
        <f t="shared" si="7"/>
        <v>0.7784722222222222</v>
      </c>
      <c r="X24" s="20">
        <f t="shared" si="8"/>
        <v>0.9055555555555554</v>
      </c>
      <c r="Z24" s="290"/>
      <c r="AA24" s="281"/>
      <c r="AB24" s="293"/>
      <c r="AC24" s="141" t="s">
        <v>70</v>
      </c>
      <c r="AD24" s="142"/>
      <c r="AE24" s="164" t="s">
        <v>59</v>
      </c>
      <c r="AF24" s="165"/>
      <c r="AG24" s="166"/>
      <c r="AH24" s="169" t="s">
        <v>60</v>
      </c>
      <c r="AI24" s="169"/>
      <c r="AJ24" s="169"/>
      <c r="AK24" s="170"/>
      <c r="AL24" s="111">
        <v>0.9</v>
      </c>
      <c r="AM24" s="117">
        <f t="shared" si="9"/>
        <v>15.2</v>
      </c>
      <c r="AN24" s="52">
        <f t="shared" si="24"/>
        <v>0.018055555555555557</v>
      </c>
      <c r="AO24" s="2"/>
      <c r="AP24" s="34">
        <f t="shared" si="10"/>
        <v>0.2701388888888889</v>
      </c>
      <c r="AQ24" s="34">
        <f t="shared" si="11"/>
        <v>0.33402777777777776</v>
      </c>
      <c r="AR24" s="34">
        <f t="shared" si="12"/>
        <v>0.46597222222222223</v>
      </c>
      <c r="AS24" s="34">
        <f t="shared" si="13"/>
        <v>0.5284722222222222</v>
      </c>
      <c r="AT24" s="34">
        <f t="shared" si="14"/>
        <v>0.6083333333333334</v>
      </c>
      <c r="AU24" s="34">
        <f t="shared" si="15"/>
        <v>0.7090277777777778</v>
      </c>
      <c r="AV24" s="34">
        <f t="shared" si="16"/>
        <v>0.7784722222222222</v>
      </c>
      <c r="AW24" s="35">
        <f t="shared" si="16"/>
        <v>0.9055555555555554</v>
      </c>
    </row>
    <row r="25" spans="1:49" ht="12.75" customHeight="1">
      <c r="A25" s="290"/>
      <c r="B25" s="281"/>
      <c r="C25" s="289"/>
      <c r="D25" s="233"/>
      <c r="E25" s="234"/>
      <c r="F25" s="214"/>
      <c r="G25" s="215"/>
      <c r="H25" s="216"/>
      <c r="I25" s="303" t="s">
        <v>61</v>
      </c>
      <c r="J25" s="303"/>
      <c r="K25" s="303"/>
      <c r="L25" s="304"/>
      <c r="M25" s="97">
        <v>0.8</v>
      </c>
      <c r="N25" s="104">
        <f t="shared" si="0"/>
        <v>16</v>
      </c>
      <c r="O25" s="52">
        <f t="shared" si="25"/>
        <v>0.018750000000000003</v>
      </c>
      <c r="P25" s="2"/>
      <c r="Q25" s="19">
        <f t="shared" si="1"/>
        <v>0.2708333333333333</v>
      </c>
      <c r="R25" s="19">
        <f t="shared" si="23"/>
        <v>0.3347222222222222</v>
      </c>
      <c r="S25" s="19">
        <f t="shared" si="3"/>
        <v>0.4666666666666667</v>
      </c>
      <c r="T25" s="19">
        <f t="shared" si="4"/>
        <v>0.5291666666666667</v>
      </c>
      <c r="U25" s="19">
        <f t="shared" si="5"/>
        <v>0.6090277777777778</v>
      </c>
      <c r="V25" s="19">
        <f t="shared" si="6"/>
        <v>0.7097222222222223</v>
      </c>
      <c r="W25" s="19">
        <f t="shared" si="7"/>
        <v>0.7791666666666667</v>
      </c>
      <c r="X25" s="20">
        <f t="shared" si="8"/>
        <v>0.9062499999999999</v>
      </c>
      <c r="Z25" s="290"/>
      <c r="AA25" s="281"/>
      <c r="AB25" s="293"/>
      <c r="AC25" s="141"/>
      <c r="AD25" s="142"/>
      <c r="AE25" s="164"/>
      <c r="AF25" s="165"/>
      <c r="AG25" s="166"/>
      <c r="AH25" s="295" t="s">
        <v>61</v>
      </c>
      <c r="AI25" s="295"/>
      <c r="AJ25" s="295"/>
      <c r="AK25" s="296"/>
      <c r="AL25" s="111">
        <v>0.8</v>
      </c>
      <c r="AM25" s="117">
        <f t="shared" si="9"/>
        <v>16</v>
      </c>
      <c r="AN25" s="52">
        <f t="shared" si="24"/>
        <v>0.018750000000000003</v>
      </c>
      <c r="AO25" s="2"/>
      <c r="AP25" s="34">
        <f t="shared" si="10"/>
        <v>0.2708333333333333</v>
      </c>
      <c r="AQ25" s="34">
        <f t="shared" si="11"/>
        <v>0.3347222222222222</v>
      </c>
      <c r="AR25" s="34">
        <f t="shared" si="12"/>
        <v>0.4666666666666667</v>
      </c>
      <c r="AS25" s="34">
        <f t="shared" si="13"/>
        <v>0.5291666666666667</v>
      </c>
      <c r="AT25" s="34">
        <f t="shared" si="14"/>
        <v>0.6090277777777778</v>
      </c>
      <c r="AU25" s="34">
        <f t="shared" si="15"/>
        <v>0.7097222222222223</v>
      </c>
      <c r="AV25" s="34">
        <f t="shared" si="16"/>
        <v>0.7791666666666667</v>
      </c>
      <c r="AW25" s="35">
        <f t="shared" si="16"/>
        <v>0.9062499999999999</v>
      </c>
    </row>
    <row r="26" spans="1:49" ht="12.75" customHeight="1">
      <c r="A26" s="290"/>
      <c r="B26" s="281"/>
      <c r="C26" s="289"/>
      <c r="D26" s="285" t="s">
        <v>62</v>
      </c>
      <c r="E26" s="286"/>
      <c r="F26" s="202" t="s">
        <v>63</v>
      </c>
      <c r="G26" s="202"/>
      <c r="H26" s="202"/>
      <c r="I26" s="202" t="s">
        <v>65</v>
      </c>
      <c r="J26" s="202"/>
      <c r="K26" s="202"/>
      <c r="L26" s="222"/>
      <c r="M26" s="97">
        <v>1</v>
      </c>
      <c r="N26" s="104">
        <f t="shared" si="0"/>
        <v>17</v>
      </c>
      <c r="O26" s="52">
        <f t="shared" si="25"/>
        <v>0.019444444444444448</v>
      </c>
      <c r="P26" s="2"/>
      <c r="Q26" s="19">
        <f t="shared" si="1"/>
        <v>0.27152777777777776</v>
      </c>
      <c r="R26" s="19">
        <f t="shared" si="23"/>
        <v>0.33541666666666664</v>
      </c>
      <c r="S26" s="19">
        <f t="shared" si="3"/>
        <v>0.4673611111111111</v>
      </c>
      <c r="T26" s="19">
        <f t="shared" si="4"/>
        <v>0.5298611111111111</v>
      </c>
      <c r="U26" s="19">
        <f t="shared" si="5"/>
        <v>0.6097222222222223</v>
      </c>
      <c r="V26" s="19">
        <f t="shared" si="6"/>
        <v>0.7104166666666667</v>
      </c>
      <c r="W26" s="19">
        <f t="shared" si="7"/>
        <v>0.7798611111111111</v>
      </c>
      <c r="X26" s="20">
        <f t="shared" si="8"/>
        <v>0.9069444444444443</v>
      </c>
      <c r="Z26" s="290"/>
      <c r="AA26" s="281"/>
      <c r="AB26" s="293"/>
      <c r="AC26" s="291" t="s">
        <v>62</v>
      </c>
      <c r="AD26" s="292"/>
      <c r="AE26" s="169" t="s">
        <v>63</v>
      </c>
      <c r="AF26" s="169"/>
      <c r="AG26" s="169"/>
      <c r="AH26" s="169" t="s">
        <v>65</v>
      </c>
      <c r="AI26" s="169"/>
      <c r="AJ26" s="169"/>
      <c r="AK26" s="170"/>
      <c r="AL26" s="111">
        <v>1</v>
      </c>
      <c r="AM26" s="117">
        <f t="shared" si="9"/>
        <v>17</v>
      </c>
      <c r="AN26" s="52">
        <f t="shared" si="24"/>
        <v>0.019444444444444448</v>
      </c>
      <c r="AO26" s="2"/>
      <c r="AP26" s="34">
        <f t="shared" si="10"/>
        <v>0.27152777777777776</v>
      </c>
      <c r="AQ26" s="34">
        <f t="shared" si="11"/>
        <v>0.33541666666666664</v>
      </c>
      <c r="AR26" s="34">
        <f t="shared" si="12"/>
        <v>0.4673611111111111</v>
      </c>
      <c r="AS26" s="34">
        <f t="shared" si="13"/>
        <v>0.5298611111111111</v>
      </c>
      <c r="AT26" s="34">
        <f t="shared" si="14"/>
        <v>0.6097222222222223</v>
      </c>
      <c r="AU26" s="34">
        <f t="shared" si="15"/>
        <v>0.7104166666666667</v>
      </c>
      <c r="AV26" s="34">
        <f t="shared" si="16"/>
        <v>0.7798611111111111</v>
      </c>
      <c r="AW26" s="35">
        <f t="shared" si="16"/>
        <v>0.9069444444444443</v>
      </c>
    </row>
    <row r="27" spans="1:49" ht="12.75" customHeight="1">
      <c r="A27" s="290"/>
      <c r="B27" s="281"/>
      <c r="C27" s="289"/>
      <c r="D27" s="200" t="s">
        <v>64</v>
      </c>
      <c r="E27" s="201"/>
      <c r="F27" s="202" t="s">
        <v>63</v>
      </c>
      <c r="G27" s="202"/>
      <c r="H27" s="202"/>
      <c r="I27" s="202" t="s">
        <v>125</v>
      </c>
      <c r="J27" s="202"/>
      <c r="K27" s="202"/>
      <c r="L27" s="222"/>
      <c r="M27" s="97">
        <v>1.3</v>
      </c>
      <c r="N27" s="104">
        <f t="shared" si="0"/>
        <v>18.3</v>
      </c>
      <c r="O27" s="52">
        <f t="shared" si="25"/>
        <v>0.020138888888888894</v>
      </c>
      <c r="P27" s="2"/>
      <c r="Q27" s="19">
        <f t="shared" si="1"/>
        <v>0.2722222222222222</v>
      </c>
      <c r="R27" s="19">
        <f t="shared" si="23"/>
        <v>0.3361111111111111</v>
      </c>
      <c r="S27" s="19">
        <f t="shared" si="3"/>
        <v>0.46805555555555556</v>
      </c>
      <c r="T27" s="19">
        <f t="shared" si="4"/>
        <v>0.5305555555555556</v>
      </c>
      <c r="U27" s="19">
        <f t="shared" si="5"/>
        <v>0.6104166666666667</v>
      </c>
      <c r="V27" s="19">
        <f t="shared" si="6"/>
        <v>0.7111111111111111</v>
      </c>
      <c r="W27" s="19">
        <f t="shared" si="7"/>
        <v>0.7805555555555556</v>
      </c>
      <c r="X27" s="20">
        <f t="shared" si="8"/>
        <v>0.9076388888888888</v>
      </c>
      <c r="Z27" s="290"/>
      <c r="AA27" s="281"/>
      <c r="AB27" s="293"/>
      <c r="AC27" s="139" t="s">
        <v>64</v>
      </c>
      <c r="AD27" s="140"/>
      <c r="AE27" s="169" t="s">
        <v>63</v>
      </c>
      <c r="AF27" s="169"/>
      <c r="AG27" s="169"/>
      <c r="AH27" s="169" t="s">
        <v>125</v>
      </c>
      <c r="AI27" s="169"/>
      <c r="AJ27" s="169"/>
      <c r="AK27" s="170"/>
      <c r="AL27" s="111">
        <v>1.3</v>
      </c>
      <c r="AM27" s="117">
        <f t="shared" si="9"/>
        <v>18.3</v>
      </c>
      <c r="AN27" s="52">
        <f t="shared" si="24"/>
        <v>0.020138888888888894</v>
      </c>
      <c r="AO27" s="2"/>
      <c r="AP27" s="34">
        <f t="shared" si="10"/>
        <v>0.2722222222222222</v>
      </c>
      <c r="AQ27" s="34">
        <f t="shared" si="11"/>
        <v>0.3361111111111111</v>
      </c>
      <c r="AR27" s="34">
        <f t="shared" si="12"/>
        <v>0.46805555555555556</v>
      </c>
      <c r="AS27" s="34">
        <f t="shared" si="13"/>
        <v>0.5305555555555556</v>
      </c>
      <c r="AT27" s="34">
        <f t="shared" si="14"/>
        <v>0.6104166666666667</v>
      </c>
      <c r="AU27" s="34">
        <f t="shared" si="15"/>
        <v>0.7111111111111111</v>
      </c>
      <c r="AV27" s="34">
        <f t="shared" si="16"/>
        <v>0.7805555555555556</v>
      </c>
      <c r="AW27" s="35">
        <f t="shared" si="16"/>
        <v>0.9076388888888888</v>
      </c>
    </row>
    <row r="28" spans="1:49" ht="12.75" customHeight="1">
      <c r="A28" s="290"/>
      <c r="B28" s="282"/>
      <c r="C28" s="289"/>
      <c r="D28" s="223"/>
      <c r="E28" s="224"/>
      <c r="F28" s="202" t="s">
        <v>13</v>
      </c>
      <c r="G28" s="202"/>
      <c r="H28" s="202"/>
      <c r="I28" s="202" t="s">
        <v>41</v>
      </c>
      <c r="J28" s="202"/>
      <c r="K28" s="202"/>
      <c r="L28" s="222"/>
      <c r="M28" s="97">
        <v>0.4</v>
      </c>
      <c r="N28" s="104">
        <f t="shared" si="0"/>
        <v>18.7</v>
      </c>
      <c r="O28" s="52">
        <f t="shared" si="25"/>
        <v>0.02083333333333334</v>
      </c>
      <c r="P28" s="2"/>
      <c r="Q28" s="19">
        <f t="shared" si="1"/>
        <v>0.27291666666666664</v>
      </c>
      <c r="R28" s="19">
        <f t="shared" si="23"/>
        <v>0.3368055555555555</v>
      </c>
      <c r="S28" s="19">
        <f t="shared" si="3"/>
        <v>0.46875</v>
      </c>
      <c r="T28" s="19">
        <f t="shared" si="4"/>
        <v>0.53125</v>
      </c>
      <c r="U28" s="19">
        <f t="shared" si="5"/>
        <v>0.6111111111111112</v>
      </c>
      <c r="V28" s="19">
        <f t="shared" si="6"/>
        <v>0.7118055555555556</v>
      </c>
      <c r="W28" s="19">
        <f t="shared" si="7"/>
        <v>0.78125</v>
      </c>
      <c r="X28" s="20">
        <f t="shared" si="8"/>
        <v>0.9083333333333332</v>
      </c>
      <c r="Z28" s="290"/>
      <c r="AA28" s="282"/>
      <c r="AB28" s="293"/>
      <c r="AC28" s="143"/>
      <c r="AD28" s="144"/>
      <c r="AE28" s="169" t="s">
        <v>13</v>
      </c>
      <c r="AF28" s="169"/>
      <c r="AG28" s="169"/>
      <c r="AH28" s="169" t="s">
        <v>41</v>
      </c>
      <c r="AI28" s="169"/>
      <c r="AJ28" s="169"/>
      <c r="AK28" s="170"/>
      <c r="AL28" s="111">
        <v>0.4</v>
      </c>
      <c r="AM28" s="117">
        <f t="shared" si="9"/>
        <v>18.7</v>
      </c>
      <c r="AN28" s="52">
        <f t="shared" si="24"/>
        <v>0.02083333333333334</v>
      </c>
      <c r="AO28" s="2"/>
      <c r="AP28" s="34">
        <f t="shared" si="10"/>
        <v>0.27291666666666664</v>
      </c>
      <c r="AQ28" s="34">
        <f t="shared" si="11"/>
        <v>0.3368055555555555</v>
      </c>
      <c r="AR28" s="34">
        <f t="shared" si="12"/>
        <v>0.46875</v>
      </c>
      <c r="AS28" s="34">
        <f t="shared" si="13"/>
        <v>0.53125</v>
      </c>
      <c r="AT28" s="34">
        <f t="shared" si="14"/>
        <v>0.6111111111111112</v>
      </c>
      <c r="AU28" s="34">
        <f t="shared" si="15"/>
        <v>0.7118055555555556</v>
      </c>
      <c r="AV28" s="34">
        <f t="shared" si="16"/>
        <v>0.78125</v>
      </c>
      <c r="AW28" s="35">
        <f t="shared" si="16"/>
        <v>0.9083333333333332</v>
      </c>
    </row>
    <row r="29" spans="1:49" ht="12.75" customHeight="1">
      <c r="A29" s="171" t="s">
        <v>92</v>
      </c>
      <c r="B29" s="171"/>
      <c r="C29" s="289"/>
      <c r="D29" s="200" t="s">
        <v>67</v>
      </c>
      <c r="E29" s="201"/>
      <c r="F29" s="202" t="s">
        <v>126</v>
      </c>
      <c r="G29" s="202"/>
      <c r="H29" s="202"/>
      <c r="I29" s="202" t="s">
        <v>127</v>
      </c>
      <c r="J29" s="202"/>
      <c r="K29" s="202"/>
      <c r="L29" s="222"/>
      <c r="M29" s="97">
        <v>2.3</v>
      </c>
      <c r="N29" s="104">
        <f t="shared" si="0"/>
        <v>21</v>
      </c>
      <c r="O29" s="52">
        <f t="shared" si="25"/>
        <v>0.021527777777777785</v>
      </c>
      <c r="P29" s="2"/>
      <c r="Q29" s="19">
        <f t="shared" si="1"/>
        <v>0.2736111111111111</v>
      </c>
      <c r="R29" s="19">
        <f t="shared" si="23"/>
        <v>0.33749999999999997</v>
      </c>
      <c r="S29" s="19">
        <f t="shared" si="3"/>
        <v>0.4694444444444445</v>
      </c>
      <c r="T29" s="19">
        <f t="shared" si="4"/>
        <v>0.5319444444444444</v>
      </c>
      <c r="U29" s="19">
        <f t="shared" si="5"/>
        <v>0.6118055555555556</v>
      </c>
      <c r="V29" s="19">
        <f t="shared" si="6"/>
        <v>0.7125</v>
      </c>
      <c r="W29" s="19">
        <f t="shared" si="7"/>
        <v>0.7819444444444444</v>
      </c>
      <c r="X29" s="20">
        <f t="shared" si="8"/>
        <v>0.9090277777777777</v>
      </c>
      <c r="Z29" s="171" t="s">
        <v>92</v>
      </c>
      <c r="AA29" s="171"/>
      <c r="AB29" s="293"/>
      <c r="AC29" s="139" t="s">
        <v>67</v>
      </c>
      <c r="AD29" s="140"/>
      <c r="AE29" s="169" t="s">
        <v>126</v>
      </c>
      <c r="AF29" s="169"/>
      <c r="AG29" s="169"/>
      <c r="AH29" s="169" t="s">
        <v>127</v>
      </c>
      <c r="AI29" s="169"/>
      <c r="AJ29" s="169"/>
      <c r="AK29" s="170"/>
      <c r="AL29" s="111">
        <v>2.3</v>
      </c>
      <c r="AM29" s="117">
        <f t="shared" si="9"/>
        <v>21</v>
      </c>
      <c r="AN29" s="52">
        <f t="shared" si="24"/>
        <v>0.021527777777777785</v>
      </c>
      <c r="AO29" s="2"/>
      <c r="AP29" s="34">
        <f t="shared" si="10"/>
        <v>0.2736111111111111</v>
      </c>
      <c r="AQ29" s="34">
        <f t="shared" si="11"/>
        <v>0.33749999999999997</v>
      </c>
      <c r="AR29" s="34">
        <f t="shared" si="12"/>
        <v>0.4694444444444445</v>
      </c>
      <c r="AS29" s="34">
        <f t="shared" si="13"/>
        <v>0.5319444444444444</v>
      </c>
      <c r="AT29" s="34">
        <f t="shared" si="14"/>
        <v>0.6118055555555556</v>
      </c>
      <c r="AU29" s="34">
        <f t="shared" si="15"/>
        <v>0.7125</v>
      </c>
      <c r="AV29" s="34">
        <f t="shared" si="16"/>
        <v>0.7819444444444444</v>
      </c>
      <c r="AW29" s="35">
        <f t="shared" si="16"/>
        <v>0.9090277777777777</v>
      </c>
    </row>
    <row r="30" spans="1:49" ht="12.75" customHeight="1">
      <c r="A30" s="171"/>
      <c r="B30" s="171"/>
      <c r="C30" s="289"/>
      <c r="D30" s="223"/>
      <c r="E30" s="224"/>
      <c r="F30" s="202" t="s">
        <v>16</v>
      </c>
      <c r="G30" s="202"/>
      <c r="H30" s="202"/>
      <c r="I30" s="202" t="s">
        <v>68</v>
      </c>
      <c r="J30" s="202"/>
      <c r="K30" s="202"/>
      <c r="L30" s="222"/>
      <c r="M30" s="97">
        <v>0.5</v>
      </c>
      <c r="N30" s="104">
        <f t="shared" si="0"/>
        <v>21.5</v>
      </c>
      <c r="O30" s="52">
        <f t="shared" si="25"/>
        <v>0.02222222222222223</v>
      </c>
      <c r="P30" s="2"/>
      <c r="Q30" s="19">
        <f t="shared" si="1"/>
        <v>0.2743055555555556</v>
      </c>
      <c r="R30" s="19">
        <f t="shared" si="23"/>
        <v>0.33819444444444446</v>
      </c>
      <c r="S30" s="19">
        <f t="shared" si="3"/>
        <v>0.470138888888889</v>
      </c>
      <c r="T30" s="19">
        <f t="shared" si="4"/>
        <v>0.5326388888888889</v>
      </c>
      <c r="U30" s="19">
        <f t="shared" si="5"/>
        <v>0.6125</v>
      </c>
      <c r="V30" s="19">
        <f t="shared" si="6"/>
        <v>0.7131944444444445</v>
      </c>
      <c r="W30" s="19">
        <f t="shared" si="7"/>
        <v>0.7826388888888889</v>
      </c>
      <c r="X30" s="20">
        <f t="shared" si="8"/>
        <v>0.9097222222222221</v>
      </c>
      <c r="Z30" s="171"/>
      <c r="AA30" s="171"/>
      <c r="AB30" s="293"/>
      <c r="AC30" s="143"/>
      <c r="AD30" s="144"/>
      <c r="AE30" s="169" t="s">
        <v>16</v>
      </c>
      <c r="AF30" s="169"/>
      <c r="AG30" s="169"/>
      <c r="AH30" s="169" t="s">
        <v>68</v>
      </c>
      <c r="AI30" s="169"/>
      <c r="AJ30" s="169"/>
      <c r="AK30" s="170"/>
      <c r="AL30" s="111">
        <v>0.5</v>
      </c>
      <c r="AM30" s="117">
        <f t="shared" si="9"/>
        <v>21.5</v>
      </c>
      <c r="AN30" s="52">
        <f t="shared" si="24"/>
        <v>0.02222222222222223</v>
      </c>
      <c r="AO30" s="2"/>
      <c r="AP30" s="34">
        <f t="shared" si="10"/>
        <v>0.2743055555555556</v>
      </c>
      <c r="AQ30" s="34">
        <f t="shared" si="11"/>
        <v>0.33819444444444446</v>
      </c>
      <c r="AR30" s="34">
        <f t="shared" si="12"/>
        <v>0.470138888888889</v>
      </c>
      <c r="AS30" s="34">
        <f t="shared" si="13"/>
        <v>0.5326388888888889</v>
      </c>
      <c r="AT30" s="34">
        <f t="shared" si="14"/>
        <v>0.6125</v>
      </c>
      <c r="AU30" s="34">
        <f t="shared" si="15"/>
        <v>0.7131944444444445</v>
      </c>
      <c r="AV30" s="34">
        <f t="shared" si="16"/>
        <v>0.7826388888888889</v>
      </c>
      <c r="AW30" s="35">
        <f t="shared" si="16"/>
        <v>0.9097222222222221</v>
      </c>
    </row>
    <row r="31" spans="1:49" ht="12.75" customHeight="1">
      <c r="A31" s="171"/>
      <c r="B31" s="171"/>
      <c r="C31" s="289"/>
      <c r="D31" s="285" t="s">
        <v>129</v>
      </c>
      <c r="E31" s="286"/>
      <c r="F31" s="202" t="s">
        <v>16</v>
      </c>
      <c r="G31" s="202"/>
      <c r="H31" s="202"/>
      <c r="I31" s="202" t="s">
        <v>66</v>
      </c>
      <c r="J31" s="202"/>
      <c r="K31" s="202"/>
      <c r="L31" s="222"/>
      <c r="M31" s="97">
        <v>0.8</v>
      </c>
      <c r="N31" s="104">
        <f t="shared" si="0"/>
        <v>22.3</v>
      </c>
      <c r="O31" s="52">
        <f t="shared" si="25"/>
        <v>0.022916666666666675</v>
      </c>
      <c r="P31" s="2"/>
      <c r="Q31" s="19">
        <f t="shared" si="1"/>
        <v>0.275</v>
      </c>
      <c r="R31" s="19">
        <f t="shared" si="23"/>
        <v>0.3388888888888889</v>
      </c>
      <c r="S31" s="19">
        <f t="shared" si="3"/>
        <v>0.47083333333333344</v>
      </c>
      <c r="T31" s="19">
        <f t="shared" si="4"/>
        <v>0.5333333333333333</v>
      </c>
      <c r="U31" s="19">
        <f t="shared" si="5"/>
        <v>0.6131944444444445</v>
      </c>
      <c r="V31" s="19">
        <f t="shared" si="6"/>
        <v>0.7138888888888889</v>
      </c>
      <c r="W31" s="19">
        <f t="shared" si="7"/>
        <v>0.7833333333333333</v>
      </c>
      <c r="X31" s="20">
        <f t="shared" si="8"/>
        <v>0.9104166666666665</v>
      </c>
      <c r="Z31" s="171"/>
      <c r="AA31" s="171"/>
      <c r="AB31" s="293"/>
      <c r="AC31" s="291" t="s">
        <v>129</v>
      </c>
      <c r="AD31" s="292"/>
      <c r="AE31" s="169" t="s">
        <v>16</v>
      </c>
      <c r="AF31" s="169"/>
      <c r="AG31" s="169"/>
      <c r="AH31" s="169" t="s">
        <v>66</v>
      </c>
      <c r="AI31" s="169"/>
      <c r="AJ31" s="169"/>
      <c r="AK31" s="170"/>
      <c r="AL31" s="111">
        <v>0.8</v>
      </c>
      <c r="AM31" s="117">
        <f t="shared" si="9"/>
        <v>22.3</v>
      </c>
      <c r="AN31" s="52">
        <f t="shared" si="24"/>
        <v>0.022916666666666675</v>
      </c>
      <c r="AO31" s="2"/>
      <c r="AP31" s="34">
        <f t="shared" si="10"/>
        <v>0.275</v>
      </c>
      <c r="AQ31" s="34">
        <f t="shared" si="11"/>
        <v>0.3388888888888889</v>
      </c>
      <c r="AR31" s="34">
        <f t="shared" si="12"/>
        <v>0.47083333333333344</v>
      </c>
      <c r="AS31" s="34">
        <f t="shared" si="13"/>
        <v>0.5333333333333333</v>
      </c>
      <c r="AT31" s="34">
        <f t="shared" si="14"/>
        <v>0.6131944444444445</v>
      </c>
      <c r="AU31" s="34">
        <f t="shared" si="15"/>
        <v>0.7138888888888889</v>
      </c>
      <c r="AV31" s="34">
        <f t="shared" si="16"/>
        <v>0.7833333333333333</v>
      </c>
      <c r="AW31" s="35">
        <f t="shared" si="16"/>
        <v>0.9104166666666665</v>
      </c>
    </row>
    <row r="32" spans="1:49" ht="12.75" customHeight="1" thickBot="1">
      <c r="A32" s="171"/>
      <c r="B32" s="171"/>
      <c r="C32" s="289"/>
      <c r="D32" s="287" t="s">
        <v>142</v>
      </c>
      <c r="E32" s="288"/>
      <c r="F32" s="264" t="s">
        <v>16</v>
      </c>
      <c r="G32" s="264"/>
      <c r="H32" s="264"/>
      <c r="I32" s="264" t="s">
        <v>143</v>
      </c>
      <c r="J32" s="264"/>
      <c r="K32" s="264"/>
      <c r="L32" s="265"/>
      <c r="M32" s="107">
        <v>1.7</v>
      </c>
      <c r="N32" s="106">
        <f>N31+M32</f>
        <v>24</v>
      </c>
      <c r="O32" s="53">
        <f>O31+3/24/60</f>
        <v>0.02500000000000001</v>
      </c>
      <c r="P32" s="80"/>
      <c r="Q32" s="32">
        <f t="shared" si="1"/>
        <v>0.27708333333333335</v>
      </c>
      <c r="R32" s="32">
        <f t="shared" si="23"/>
        <v>0.34097222222222223</v>
      </c>
      <c r="S32" s="32">
        <f t="shared" si="3"/>
        <v>0.47291666666666676</v>
      </c>
      <c r="T32" s="32">
        <f t="shared" si="4"/>
        <v>0.5354166666666667</v>
      </c>
      <c r="U32" s="32">
        <f t="shared" si="5"/>
        <v>0.6152777777777778</v>
      </c>
      <c r="V32" s="32">
        <f t="shared" si="6"/>
        <v>0.7159722222222222</v>
      </c>
      <c r="W32" s="32">
        <f t="shared" si="7"/>
        <v>0.7854166666666667</v>
      </c>
      <c r="X32" s="68">
        <f t="shared" si="8"/>
        <v>0.9124999999999999</v>
      </c>
      <c r="Z32" s="171"/>
      <c r="AA32" s="171"/>
      <c r="AB32" s="293"/>
      <c r="AC32" s="297" t="s">
        <v>142</v>
      </c>
      <c r="AD32" s="298"/>
      <c r="AE32" s="262" t="s">
        <v>16</v>
      </c>
      <c r="AF32" s="262"/>
      <c r="AG32" s="262"/>
      <c r="AH32" s="262" t="s">
        <v>143</v>
      </c>
      <c r="AI32" s="262"/>
      <c r="AJ32" s="262"/>
      <c r="AK32" s="263"/>
      <c r="AL32" s="118">
        <v>1.7</v>
      </c>
      <c r="AM32" s="119">
        <f>AM31+AL32</f>
        <v>24</v>
      </c>
      <c r="AN32" s="53">
        <f>AN31+3/24/60</f>
        <v>0.02500000000000001</v>
      </c>
      <c r="AO32" s="80"/>
      <c r="AP32" s="40">
        <f>AP31+$O32-$O31</f>
        <v>0.27708333333333335</v>
      </c>
      <c r="AQ32" s="40">
        <f t="shared" si="11"/>
        <v>0.34097222222222223</v>
      </c>
      <c r="AR32" s="40">
        <f t="shared" si="12"/>
        <v>0.47291666666666676</v>
      </c>
      <c r="AS32" s="40">
        <f t="shared" si="13"/>
        <v>0.5354166666666667</v>
      </c>
      <c r="AT32" s="40">
        <f t="shared" si="14"/>
        <v>0.6152777777777778</v>
      </c>
      <c r="AU32" s="40">
        <f t="shared" si="15"/>
        <v>0.7159722222222222</v>
      </c>
      <c r="AV32" s="40">
        <f t="shared" si="16"/>
        <v>0.7854166666666667</v>
      </c>
      <c r="AW32" s="41">
        <f>AW31+$O32-$O31</f>
        <v>0.9124999999999999</v>
      </c>
    </row>
    <row r="33" spans="1:3" ht="12.75" customHeight="1">
      <c r="A33" s="74"/>
      <c r="B33" s="73"/>
      <c r="C33" s="75"/>
    </row>
    <row r="34" spans="1:49" ht="12.75" customHeight="1" thickBot="1">
      <c r="A34" s="145" t="s">
        <v>93</v>
      </c>
      <c r="B34" s="280" t="s">
        <v>166</v>
      </c>
      <c r="C34" s="289" t="s">
        <v>90</v>
      </c>
      <c r="D34" s="179" t="s">
        <v>6</v>
      </c>
      <c r="E34" s="157"/>
      <c r="F34" s="157" t="s">
        <v>7</v>
      </c>
      <c r="G34" s="157"/>
      <c r="H34" s="157"/>
      <c r="I34" s="157" t="s">
        <v>8</v>
      </c>
      <c r="J34" s="157"/>
      <c r="K34" s="157"/>
      <c r="L34" s="158"/>
      <c r="M34" s="95" t="s">
        <v>163</v>
      </c>
      <c r="N34" s="96" t="s">
        <v>164</v>
      </c>
      <c r="O34" s="50" t="s">
        <v>96</v>
      </c>
      <c r="P34" s="121">
        <v>2</v>
      </c>
      <c r="Q34" s="28">
        <v>2</v>
      </c>
      <c r="R34" s="21">
        <v>2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2">
        <v>1</v>
      </c>
      <c r="Z34" s="145" t="s">
        <v>93</v>
      </c>
      <c r="AA34" s="280" t="s">
        <v>166</v>
      </c>
      <c r="AB34" s="293" t="s">
        <v>124</v>
      </c>
      <c r="AC34" s="179" t="s">
        <v>6</v>
      </c>
      <c r="AD34" s="157"/>
      <c r="AE34" s="157" t="s">
        <v>7</v>
      </c>
      <c r="AF34" s="157"/>
      <c r="AG34" s="157"/>
      <c r="AH34" s="157" t="s">
        <v>8</v>
      </c>
      <c r="AI34" s="157"/>
      <c r="AJ34" s="157"/>
      <c r="AK34" s="158"/>
      <c r="AL34" s="95" t="s">
        <v>163</v>
      </c>
      <c r="AM34" s="96" t="s">
        <v>164</v>
      </c>
      <c r="AN34" s="50" t="s">
        <v>96</v>
      </c>
      <c r="AO34" s="136">
        <v>1</v>
      </c>
      <c r="AP34" s="77">
        <v>1</v>
      </c>
      <c r="AQ34" s="78">
        <v>1</v>
      </c>
      <c r="AR34" s="78">
        <v>1</v>
      </c>
      <c r="AS34" s="78">
        <v>1</v>
      </c>
      <c r="AT34" s="78">
        <v>1</v>
      </c>
      <c r="AU34" s="78">
        <v>1</v>
      </c>
      <c r="AV34" s="78">
        <v>1</v>
      </c>
      <c r="AW34" s="79">
        <v>1</v>
      </c>
    </row>
    <row r="35" spans="1:49" ht="12.75" customHeight="1">
      <c r="A35" s="145"/>
      <c r="B35" s="281"/>
      <c r="C35" s="289"/>
      <c r="D35" s="307" t="s">
        <v>142</v>
      </c>
      <c r="E35" s="308"/>
      <c r="F35" s="305" t="s">
        <v>16</v>
      </c>
      <c r="G35" s="305"/>
      <c r="H35" s="305"/>
      <c r="I35" s="305" t="s">
        <v>143</v>
      </c>
      <c r="J35" s="305"/>
      <c r="K35" s="305"/>
      <c r="L35" s="306"/>
      <c r="M35" s="94">
        <v>0</v>
      </c>
      <c r="N35" s="98">
        <v>0</v>
      </c>
      <c r="O35" s="52">
        <v>0</v>
      </c>
      <c r="P35" s="135">
        <v>0.21875</v>
      </c>
      <c r="Q35" s="59">
        <v>0.2798611111111111</v>
      </c>
      <c r="R35" s="59">
        <v>0.3576388888888889</v>
      </c>
      <c r="S35" s="59">
        <v>0.4826388888888889</v>
      </c>
      <c r="T35" s="59">
        <v>0.548611111111111</v>
      </c>
      <c r="U35" s="59">
        <v>0.625</v>
      </c>
      <c r="V35" s="59">
        <v>0.71875</v>
      </c>
      <c r="W35" s="59">
        <v>0.8090277777777778</v>
      </c>
      <c r="X35" s="60">
        <v>0.9201388888888888</v>
      </c>
      <c r="Z35" s="145"/>
      <c r="AA35" s="281"/>
      <c r="AB35" s="293"/>
      <c r="AC35" s="299" t="s">
        <v>142</v>
      </c>
      <c r="AD35" s="300"/>
      <c r="AE35" s="301" t="s">
        <v>16</v>
      </c>
      <c r="AF35" s="301"/>
      <c r="AG35" s="301"/>
      <c r="AH35" s="301" t="s">
        <v>143</v>
      </c>
      <c r="AI35" s="301"/>
      <c r="AJ35" s="301"/>
      <c r="AK35" s="302"/>
      <c r="AL35" s="109">
        <v>0</v>
      </c>
      <c r="AM35" s="110">
        <v>0</v>
      </c>
      <c r="AN35" s="52">
        <v>0</v>
      </c>
      <c r="AO35" s="137">
        <v>0.21875</v>
      </c>
      <c r="AP35" s="90">
        <v>0.2798611111111111</v>
      </c>
      <c r="AQ35" s="90">
        <v>0.3576388888888889</v>
      </c>
      <c r="AR35" s="90">
        <v>0.4826388888888889</v>
      </c>
      <c r="AS35" s="90">
        <v>0.548611111111111</v>
      </c>
      <c r="AT35" s="90">
        <v>0.625</v>
      </c>
      <c r="AU35" s="90">
        <v>0.71875</v>
      </c>
      <c r="AV35" s="90">
        <v>0.8090277777777778</v>
      </c>
      <c r="AW35" s="91">
        <v>0.9201388888888888</v>
      </c>
    </row>
    <row r="36" spans="1:49" ht="12.75" customHeight="1">
      <c r="A36" s="145"/>
      <c r="B36" s="281"/>
      <c r="C36" s="289"/>
      <c r="D36" s="285" t="s">
        <v>129</v>
      </c>
      <c r="E36" s="286"/>
      <c r="F36" s="202" t="s">
        <v>16</v>
      </c>
      <c r="G36" s="202"/>
      <c r="H36" s="202"/>
      <c r="I36" s="202" t="s">
        <v>128</v>
      </c>
      <c r="J36" s="202"/>
      <c r="K36" s="202"/>
      <c r="L36" s="222"/>
      <c r="M36" s="97">
        <v>1.7</v>
      </c>
      <c r="N36" s="104">
        <f aca="true" t="shared" si="26" ref="N36:N58">N35+M36</f>
        <v>1.7</v>
      </c>
      <c r="O36" s="52">
        <f>O35+1/24/60</f>
        <v>0.0006944444444444444</v>
      </c>
      <c r="P36" s="2">
        <f aca="true" t="shared" si="27" ref="P36:X36">P35+$O36-$O35</f>
        <v>0.21944444444444444</v>
      </c>
      <c r="Q36" s="3">
        <f t="shared" si="27"/>
        <v>0.28055555555555556</v>
      </c>
      <c r="R36" s="19">
        <f t="shared" si="27"/>
        <v>0.35833333333333334</v>
      </c>
      <c r="S36" s="19">
        <f t="shared" si="27"/>
        <v>0.48333333333333334</v>
      </c>
      <c r="T36" s="19">
        <f t="shared" si="27"/>
        <v>0.5493055555555555</v>
      </c>
      <c r="U36" s="19">
        <f t="shared" si="27"/>
        <v>0.6256944444444444</v>
      </c>
      <c r="V36" s="19">
        <f t="shared" si="27"/>
        <v>0.7194444444444444</v>
      </c>
      <c r="W36" s="19">
        <f t="shared" si="27"/>
        <v>0.8097222222222222</v>
      </c>
      <c r="X36" s="20">
        <f t="shared" si="27"/>
        <v>0.9208333333333333</v>
      </c>
      <c r="Z36" s="145"/>
      <c r="AA36" s="281"/>
      <c r="AB36" s="293"/>
      <c r="AC36" s="291" t="s">
        <v>129</v>
      </c>
      <c r="AD36" s="292"/>
      <c r="AE36" s="169" t="s">
        <v>16</v>
      </c>
      <c r="AF36" s="169"/>
      <c r="AG36" s="169"/>
      <c r="AH36" s="169" t="s">
        <v>128</v>
      </c>
      <c r="AI36" s="169"/>
      <c r="AJ36" s="169"/>
      <c r="AK36" s="170"/>
      <c r="AL36" s="111">
        <v>1.7</v>
      </c>
      <c r="AM36" s="117">
        <f aca="true" t="shared" si="28" ref="AM36:AM58">AM35+AL36</f>
        <v>1.7</v>
      </c>
      <c r="AN36" s="52">
        <f>AN35+1/24/60</f>
        <v>0.0006944444444444444</v>
      </c>
      <c r="AO36" s="33">
        <f aca="true" t="shared" si="29" ref="AO36:AO57">AO35+$O36-$O35</f>
        <v>0.21944444444444444</v>
      </c>
      <c r="AP36" s="34">
        <f aca="true" t="shared" si="30" ref="AP36:AP59">AP35+$O36-$O35</f>
        <v>0.28055555555555556</v>
      </c>
      <c r="AQ36" s="34">
        <f aca="true" t="shared" si="31" ref="AQ36:AQ57">AQ35+$O36-$O35</f>
        <v>0.35833333333333334</v>
      </c>
      <c r="AR36" s="34">
        <f aca="true" t="shared" si="32" ref="AR36:AR57">AR35+$O36-$O35</f>
        <v>0.48333333333333334</v>
      </c>
      <c r="AS36" s="34">
        <f aca="true" t="shared" si="33" ref="AS36:AS57">AS35+$O36-$O35</f>
        <v>0.5493055555555555</v>
      </c>
      <c r="AT36" s="34">
        <f aca="true" t="shared" si="34" ref="AT36:AT57">AT35+$O36-$O35</f>
        <v>0.6256944444444444</v>
      </c>
      <c r="AU36" s="34">
        <f aca="true" t="shared" si="35" ref="AU36:AU57">AU35+$O36-$O35</f>
        <v>0.7194444444444444</v>
      </c>
      <c r="AV36" s="34">
        <f aca="true" t="shared" si="36" ref="AV36:AV57">AV35+$O36-$O35</f>
        <v>0.8097222222222222</v>
      </c>
      <c r="AW36" s="35">
        <f aca="true" t="shared" si="37" ref="AW36:AW44">AW35+$O36-$O35</f>
        <v>0.9208333333333333</v>
      </c>
    </row>
    <row r="37" spans="1:49" ht="12.75" customHeight="1">
      <c r="A37" s="145"/>
      <c r="B37" s="281"/>
      <c r="C37" s="289"/>
      <c r="D37" s="200" t="s">
        <v>67</v>
      </c>
      <c r="E37" s="201"/>
      <c r="F37" s="202" t="s">
        <v>16</v>
      </c>
      <c r="G37" s="202"/>
      <c r="H37" s="202"/>
      <c r="I37" s="202" t="s">
        <v>123</v>
      </c>
      <c r="J37" s="202"/>
      <c r="K37" s="202"/>
      <c r="L37" s="222"/>
      <c r="M37" s="97">
        <v>0.8</v>
      </c>
      <c r="N37" s="104">
        <f t="shared" si="26"/>
        <v>2.5</v>
      </c>
      <c r="O37" s="52">
        <f>O36+1/24/60</f>
        <v>0.0013888888888888887</v>
      </c>
      <c r="P37" s="2">
        <f aca="true" t="shared" si="38" ref="P37:P57">P36+$O37-$O36</f>
        <v>0.22013888888888888</v>
      </c>
      <c r="Q37" s="3">
        <f aca="true" t="shared" si="39" ref="Q37:Q57">Q36+$O37-$O36</f>
        <v>0.28125</v>
      </c>
      <c r="R37" s="19">
        <f aca="true" t="shared" si="40" ref="R37:R57">R36+$O37-$O36</f>
        <v>0.3590277777777778</v>
      </c>
      <c r="S37" s="19">
        <f aca="true" t="shared" si="41" ref="S37:S57">S36+$O37-$O36</f>
        <v>0.4840277777777778</v>
      </c>
      <c r="T37" s="19">
        <f aca="true" t="shared" si="42" ref="T37:T57">T36+$O37-$O36</f>
        <v>0.5499999999999999</v>
      </c>
      <c r="U37" s="19">
        <f aca="true" t="shared" si="43" ref="U37:U57">U36+$O37-$O36</f>
        <v>0.6263888888888889</v>
      </c>
      <c r="V37" s="19">
        <f aca="true" t="shared" si="44" ref="V37:V57">V36+$O37-$O36</f>
        <v>0.7201388888888889</v>
      </c>
      <c r="W37" s="19">
        <f aca="true" t="shared" si="45" ref="W37:W57">W36+$O37-$O36</f>
        <v>0.8104166666666667</v>
      </c>
      <c r="X37" s="20">
        <f aca="true" t="shared" si="46" ref="X37:X57">X36+$O37-$O36</f>
        <v>0.9215277777777777</v>
      </c>
      <c r="Z37" s="145"/>
      <c r="AA37" s="281"/>
      <c r="AB37" s="293"/>
      <c r="AC37" s="139" t="s">
        <v>67</v>
      </c>
      <c r="AD37" s="140"/>
      <c r="AE37" s="169" t="s">
        <v>16</v>
      </c>
      <c r="AF37" s="169"/>
      <c r="AG37" s="169"/>
      <c r="AH37" s="169" t="s">
        <v>123</v>
      </c>
      <c r="AI37" s="169"/>
      <c r="AJ37" s="169"/>
      <c r="AK37" s="170"/>
      <c r="AL37" s="111">
        <v>0.8</v>
      </c>
      <c r="AM37" s="117">
        <f t="shared" si="28"/>
        <v>2.5</v>
      </c>
      <c r="AN37" s="52">
        <f>AN36+1/24/60</f>
        <v>0.0013888888888888887</v>
      </c>
      <c r="AO37" s="33">
        <f t="shared" si="29"/>
        <v>0.22013888888888888</v>
      </c>
      <c r="AP37" s="34">
        <f t="shared" si="30"/>
        <v>0.28125</v>
      </c>
      <c r="AQ37" s="34">
        <f t="shared" si="31"/>
        <v>0.3590277777777778</v>
      </c>
      <c r="AR37" s="34">
        <f t="shared" si="32"/>
        <v>0.4840277777777778</v>
      </c>
      <c r="AS37" s="34">
        <f t="shared" si="33"/>
        <v>0.5499999999999999</v>
      </c>
      <c r="AT37" s="34">
        <f t="shared" si="34"/>
        <v>0.6263888888888889</v>
      </c>
      <c r="AU37" s="34">
        <f t="shared" si="35"/>
        <v>0.7201388888888889</v>
      </c>
      <c r="AV37" s="34">
        <f t="shared" si="36"/>
        <v>0.8104166666666667</v>
      </c>
      <c r="AW37" s="35">
        <f t="shared" si="37"/>
        <v>0.9215277777777777</v>
      </c>
    </row>
    <row r="38" spans="1:49" ht="12.75" customHeight="1">
      <c r="A38" s="145"/>
      <c r="B38" s="281"/>
      <c r="C38" s="289"/>
      <c r="D38" s="223"/>
      <c r="E38" s="224"/>
      <c r="F38" s="202" t="s">
        <v>126</v>
      </c>
      <c r="G38" s="202"/>
      <c r="H38" s="202"/>
      <c r="I38" s="202" t="s">
        <v>130</v>
      </c>
      <c r="J38" s="202"/>
      <c r="K38" s="202"/>
      <c r="L38" s="222"/>
      <c r="M38" s="97">
        <v>0.5</v>
      </c>
      <c r="N38" s="104">
        <f t="shared" si="26"/>
        <v>3</v>
      </c>
      <c r="O38" s="52">
        <f>O37+1/24/60</f>
        <v>0.002083333333333333</v>
      </c>
      <c r="P38" s="2">
        <f t="shared" si="38"/>
        <v>0.22083333333333333</v>
      </c>
      <c r="Q38" s="3">
        <f t="shared" si="39"/>
        <v>0.28194444444444444</v>
      </c>
      <c r="R38" s="19">
        <f t="shared" si="40"/>
        <v>0.3597222222222222</v>
      </c>
      <c r="S38" s="19">
        <f t="shared" si="41"/>
        <v>0.4847222222222222</v>
      </c>
      <c r="T38" s="19">
        <f t="shared" si="42"/>
        <v>0.5506944444444444</v>
      </c>
      <c r="U38" s="19">
        <f t="shared" si="43"/>
        <v>0.6270833333333333</v>
      </c>
      <c r="V38" s="19">
        <f t="shared" si="44"/>
        <v>0.7208333333333333</v>
      </c>
      <c r="W38" s="19">
        <f t="shared" si="45"/>
        <v>0.8111111111111111</v>
      </c>
      <c r="X38" s="20">
        <f t="shared" si="46"/>
        <v>0.9222222222222222</v>
      </c>
      <c r="Z38" s="145"/>
      <c r="AA38" s="281"/>
      <c r="AB38" s="293"/>
      <c r="AC38" s="143"/>
      <c r="AD38" s="144"/>
      <c r="AE38" s="169" t="s">
        <v>126</v>
      </c>
      <c r="AF38" s="169"/>
      <c r="AG38" s="169"/>
      <c r="AH38" s="169" t="s">
        <v>130</v>
      </c>
      <c r="AI38" s="169"/>
      <c r="AJ38" s="169"/>
      <c r="AK38" s="170"/>
      <c r="AL38" s="111">
        <v>0.5</v>
      </c>
      <c r="AM38" s="117">
        <f t="shared" si="28"/>
        <v>3</v>
      </c>
      <c r="AN38" s="52">
        <f>AN37+1/24/60</f>
        <v>0.002083333333333333</v>
      </c>
      <c r="AO38" s="33">
        <f t="shared" si="29"/>
        <v>0.22083333333333333</v>
      </c>
      <c r="AP38" s="34">
        <f t="shared" si="30"/>
        <v>0.28194444444444444</v>
      </c>
      <c r="AQ38" s="34">
        <f t="shared" si="31"/>
        <v>0.3597222222222222</v>
      </c>
      <c r="AR38" s="34">
        <f t="shared" si="32"/>
        <v>0.4847222222222222</v>
      </c>
      <c r="AS38" s="34">
        <f t="shared" si="33"/>
        <v>0.5506944444444444</v>
      </c>
      <c r="AT38" s="34">
        <f t="shared" si="34"/>
        <v>0.6270833333333333</v>
      </c>
      <c r="AU38" s="34">
        <f t="shared" si="35"/>
        <v>0.7208333333333333</v>
      </c>
      <c r="AV38" s="34">
        <f t="shared" si="36"/>
        <v>0.8111111111111111</v>
      </c>
      <c r="AW38" s="35">
        <f t="shared" si="37"/>
        <v>0.9222222222222222</v>
      </c>
    </row>
    <row r="39" spans="1:49" ht="12.75" customHeight="1">
      <c r="A39" s="145"/>
      <c r="B39" s="281"/>
      <c r="C39" s="289"/>
      <c r="D39" s="200" t="s">
        <v>69</v>
      </c>
      <c r="E39" s="201"/>
      <c r="F39" s="202" t="s">
        <v>13</v>
      </c>
      <c r="G39" s="202"/>
      <c r="H39" s="202"/>
      <c r="I39" s="202" t="s">
        <v>20</v>
      </c>
      <c r="J39" s="202"/>
      <c r="K39" s="202"/>
      <c r="L39" s="222"/>
      <c r="M39" s="97">
        <v>2.2</v>
      </c>
      <c r="N39" s="104">
        <f t="shared" si="26"/>
        <v>5.2</v>
      </c>
      <c r="O39" s="52">
        <f>O38+2/24/60</f>
        <v>0.0034722222222222216</v>
      </c>
      <c r="P39" s="2">
        <f t="shared" si="38"/>
        <v>0.2222222222222222</v>
      </c>
      <c r="Q39" s="3">
        <f t="shared" si="39"/>
        <v>0.2833333333333333</v>
      </c>
      <c r="R39" s="19">
        <f t="shared" si="40"/>
        <v>0.3611111111111111</v>
      </c>
      <c r="S39" s="19">
        <f t="shared" si="41"/>
        <v>0.4861111111111111</v>
      </c>
      <c r="T39" s="19">
        <f t="shared" si="42"/>
        <v>0.5520833333333333</v>
      </c>
      <c r="U39" s="19">
        <f t="shared" si="43"/>
        <v>0.6284722222222222</v>
      </c>
      <c r="V39" s="19">
        <f t="shared" si="44"/>
        <v>0.7222222222222222</v>
      </c>
      <c r="W39" s="19">
        <f t="shared" si="45"/>
        <v>0.8125</v>
      </c>
      <c r="X39" s="20">
        <f t="shared" si="46"/>
        <v>0.923611111111111</v>
      </c>
      <c r="Z39" s="145"/>
      <c r="AA39" s="281"/>
      <c r="AB39" s="293"/>
      <c r="AC39" s="139" t="s">
        <v>69</v>
      </c>
      <c r="AD39" s="140"/>
      <c r="AE39" s="169" t="s">
        <v>13</v>
      </c>
      <c r="AF39" s="169"/>
      <c r="AG39" s="169"/>
      <c r="AH39" s="169" t="s">
        <v>20</v>
      </c>
      <c r="AI39" s="169"/>
      <c r="AJ39" s="169"/>
      <c r="AK39" s="170"/>
      <c r="AL39" s="111">
        <v>2.2</v>
      </c>
      <c r="AM39" s="117">
        <f t="shared" si="28"/>
        <v>5.2</v>
      </c>
      <c r="AN39" s="52">
        <f>AN38+2/24/60</f>
        <v>0.0034722222222222216</v>
      </c>
      <c r="AO39" s="33">
        <f t="shared" si="29"/>
        <v>0.2222222222222222</v>
      </c>
      <c r="AP39" s="34">
        <f t="shared" si="30"/>
        <v>0.2833333333333333</v>
      </c>
      <c r="AQ39" s="34">
        <f t="shared" si="31"/>
        <v>0.3611111111111111</v>
      </c>
      <c r="AR39" s="34">
        <f t="shared" si="32"/>
        <v>0.4861111111111111</v>
      </c>
      <c r="AS39" s="34">
        <f t="shared" si="33"/>
        <v>0.5520833333333333</v>
      </c>
      <c r="AT39" s="34">
        <f t="shared" si="34"/>
        <v>0.6284722222222222</v>
      </c>
      <c r="AU39" s="34">
        <f t="shared" si="35"/>
        <v>0.7222222222222222</v>
      </c>
      <c r="AV39" s="34">
        <f t="shared" si="36"/>
        <v>0.8125</v>
      </c>
      <c r="AW39" s="35">
        <f t="shared" si="37"/>
        <v>0.923611111111111</v>
      </c>
    </row>
    <row r="40" spans="1:49" ht="12.75" customHeight="1">
      <c r="A40" s="145"/>
      <c r="B40" s="281"/>
      <c r="C40" s="289"/>
      <c r="D40" s="223"/>
      <c r="E40" s="224"/>
      <c r="F40" s="202" t="s">
        <v>63</v>
      </c>
      <c r="G40" s="202"/>
      <c r="H40" s="202"/>
      <c r="I40" s="202" t="s">
        <v>131</v>
      </c>
      <c r="J40" s="202"/>
      <c r="K40" s="202"/>
      <c r="L40" s="222"/>
      <c r="M40" s="97">
        <v>0.5</v>
      </c>
      <c r="N40" s="104">
        <f t="shared" si="26"/>
        <v>5.7</v>
      </c>
      <c r="O40" s="52">
        <f>O39+1/24/60</f>
        <v>0.004166666666666666</v>
      </c>
      <c r="P40" s="2">
        <f t="shared" si="38"/>
        <v>0.22291666666666665</v>
      </c>
      <c r="Q40" s="3">
        <f t="shared" si="39"/>
        <v>0.28402777777777777</v>
      </c>
      <c r="R40" s="19">
        <f t="shared" si="40"/>
        <v>0.36180555555555555</v>
      </c>
      <c r="S40" s="19">
        <f t="shared" si="41"/>
        <v>0.48680555555555555</v>
      </c>
      <c r="T40" s="19">
        <f t="shared" si="42"/>
        <v>0.5527777777777777</v>
      </c>
      <c r="U40" s="19">
        <f t="shared" si="43"/>
        <v>0.6291666666666667</v>
      </c>
      <c r="V40" s="19">
        <f t="shared" si="44"/>
        <v>0.7229166666666667</v>
      </c>
      <c r="W40" s="19">
        <f t="shared" si="45"/>
        <v>0.8131944444444444</v>
      </c>
      <c r="X40" s="20">
        <f t="shared" si="46"/>
        <v>0.9243055555555555</v>
      </c>
      <c r="Z40" s="145"/>
      <c r="AA40" s="281"/>
      <c r="AB40" s="293"/>
      <c r="AC40" s="143"/>
      <c r="AD40" s="144"/>
      <c r="AE40" s="169" t="s">
        <v>63</v>
      </c>
      <c r="AF40" s="169"/>
      <c r="AG40" s="169"/>
      <c r="AH40" s="169" t="s">
        <v>131</v>
      </c>
      <c r="AI40" s="169"/>
      <c r="AJ40" s="169"/>
      <c r="AK40" s="170"/>
      <c r="AL40" s="111">
        <v>0.5</v>
      </c>
      <c r="AM40" s="117">
        <f t="shared" si="28"/>
        <v>5.7</v>
      </c>
      <c r="AN40" s="52">
        <f>AN39+1/24/60</f>
        <v>0.004166666666666666</v>
      </c>
      <c r="AO40" s="33">
        <f t="shared" si="29"/>
        <v>0.22291666666666665</v>
      </c>
      <c r="AP40" s="34">
        <f t="shared" si="30"/>
        <v>0.28402777777777777</v>
      </c>
      <c r="AQ40" s="34">
        <f t="shared" si="31"/>
        <v>0.36180555555555555</v>
      </c>
      <c r="AR40" s="34">
        <f t="shared" si="32"/>
        <v>0.48680555555555555</v>
      </c>
      <c r="AS40" s="34">
        <f t="shared" si="33"/>
        <v>0.5527777777777777</v>
      </c>
      <c r="AT40" s="34">
        <f t="shared" si="34"/>
        <v>0.6291666666666667</v>
      </c>
      <c r="AU40" s="34">
        <f t="shared" si="35"/>
        <v>0.7229166666666667</v>
      </c>
      <c r="AV40" s="34">
        <f t="shared" si="36"/>
        <v>0.8131944444444444</v>
      </c>
      <c r="AW40" s="35">
        <f t="shared" si="37"/>
        <v>0.9243055555555555</v>
      </c>
    </row>
    <row r="41" spans="1:49" ht="12.75" customHeight="1">
      <c r="A41" s="145"/>
      <c r="B41" s="281"/>
      <c r="C41" s="289"/>
      <c r="D41" s="200" t="s">
        <v>62</v>
      </c>
      <c r="E41" s="201"/>
      <c r="F41" s="211" t="s">
        <v>63</v>
      </c>
      <c r="G41" s="212"/>
      <c r="H41" s="213"/>
      <c r="I41" s="202" t="s">
        <v>132</v>
      </c>
      <c r="J41" s="202"/>
      <c r="K41" s="202"/>
      <c r="L41" s="222"/>
      <c r="M41" s="97">
        <v>1.3</v>
      </c>
      <c r="N41" s="104">
        <f t="shared" si="26"/>
        <v>7</v>
      </c>
      <c r="O41" s="52">
        <f>O40+1/24/60</f>
        <v>0.00486111111111111</v>
      </c>
      <c r="P41" s="2">
        <f t="shared" si="38"/>
        <v>0.2236111111111111</v>
      </c>
      <c r="Q41" s="3">
        <f t="shared" si="39"/>
        <v>0.2847222222222222</v>
      </c>
      <c r="R41" s="19">
        <f t="shared" si="40"/>
        <v>0.3625</v>
      </c>
      <c r="S41" s="19">
        <f t="shared" si="41"/>
        <v>0.4875</v>
      </c>
      <c r="T41" s="19">
        <f t="shared" si="42"/>
        <v>0.5534722222222221</v>
      </c>
      <c r="U41" s="19">
        <f t="shared" si="43"/>
        <v>0.6298611111111111</v>
      </c>
      <c r="V41" s="19">
        <f t="shared" si="44"/>
        <v>0.7236111111111111</v>
      </c>
      <c r="W41" s="19">
        <f t="shared" si="45"/>
        <v>0.8138888888888889</v>
      </c>
      <c r="X41" s="20">
        <f t="shared" si="46"/>
        <v>0.9249999999999999</v>
      </c>
      <c r="Z41" s="145"/>
      <c r="AA41" s="281"/>
      <c r="AB41" s="293"/>
      <c r="AC41" s="139" t="s">
        <v>62</v>
      </c>
      <c r="AD41" s="140"/>
      <c r="AE41" s="172" t="s">
        <v>63</v>
      </c>
      <c r="AF41" s="173"/>
      <c r="AG41" s="174"/>
      <c r="AH41" s="169" t="s">
        <v>132</v>
      </c>
      <c r="AI41" s="169"/>
      <c r="AJ41" s="169"/>
      <c r="AK41" s="170"/>
      <c r="AL41" s="111">
        <v>1.3</v>
      </c>
      <c r="AM41" s="117">
        <f t="shared" si="28"/>
        <v>7</v>
      </c>
      <c r="AN41" s="52">
        <f>AN40+1/24/60</f>
        <v>0.00486111111111111</v>
      </c>
      <c r="AO41" s="33">
        <f t="shared" si="29"/>
        <v>0.2236111111111111</v>
      </c>
      <c r="AP41" s="34">
        <f t="shared" si="30"/>
        <v>0.2847222222222222</v>
      </c>
      <c r="AQ41" s="34">
        <f t="shared" si="31"/>
        <v>0.3625</v>
      </c>
      <c r="AR41" s="34">
        <f t="shared" si="32"/>
        <v>0.4875</v>
      </c>
      <c r="AS41" s="34">
        <f t="shared" si="33"/>
        <v>0.5534722222222221</v>
      </c>
      <c r="AT41" s="34">
        <f t="shared" si="34"/>
        <v>0.6298611111111111</v>
      </c>
      <c r="AU41" s="34">
        <f t="shared" si="35"/>
        <v>0.7236111111111111</v>
      </c>
      <c r="AV41" s="34">
        <f t="shared" si="36"/>
        <v>0.8138888888888889</v>
      </c>
      <c r="AW41" s="35">
        <f t="shared" si="37"/>
        <v>0.9249999999999999</v>
      </c>
    </row>
    <row r="42" spans="1:49" ht="12.75" customHeight="1">
      <c r="A42" s="145"/>
      <c r="B42" s="281"/>
      <c r="C42" s="289"/>
      <c r="D42" s="233" t="s">
        <v>70</v>
      </c>
      <c r="E42" s="234"/>
      <c r="F42" s="217" t="s">
        <v>59</v>
      </c>
      <c r="G42" s="218"/>
      <c r="H42" s="219"/>
      <c r="I42" s="303" t="s">
        <v>71</v>
      </c>
      <c r="J42" s="303"/>
      <c r="K42" s="303"/>
      <c r="L42" s="304"/>
      <c r="M42" s="97">
        <v>1</v>
      </c>
      <c r="N42" s="104">
        <f t="shared" si="26"/>
        <v>8</v>
      </c>
      <c r="O42" s="52">
        <f>O41+1/24/60</f>
        <v>0.005555555555555555</v>
      </c>
      <c r="P42" s="2">
        <f t="shared" si="38"/>
        <v>0.22430555555555554</v>
      </c>
      <c r="Q42" s="3">
        <f t="shared" si="39"/>
        <v>0.28541666666666665</v>
      </c>
      <c r="R42" s="19">
        <f t="shared" si="40"/>
        <v>0.36319444444444443</v>
      </c>
      <c r="S42" s="19">
        <f t="shared" si="41"/>
        <v>0.48819444444444443</v>
      </c>
      <c r="T42" s="19">
        <f t="shared" si="42"/>
        <v>0.5541666666666666</v>
      </c>
      <c r="U42" s="19">
        <f t="shared" si="43"/>
        <v>0.6305555555555555</v>
      </c>
      <c r="V42" s="19">
        <f t="shared" si="44"/>
        <v>0.7243055555555555</v>
      </c>
      <c r="W42" s="19">
        <f t="shared" si="45"/>
        <v>0.8145833333333333</v>
      </c>
      <c r="X42" s="20">
        <f t="shared" si="46"/>
        <v>0.9256944444444444</v>
      </c>
      <c r="Z42" s="145"/>
      <c r="AA42" s="281"/>
      <c r="AB42" s="293"/>
      <c r="AC42" s="141" t="s">
        <v>70</v>
      </c>
      <c r="AD42" s="142"/>
      <c r="AE42" s="182" t="s">
        <v>59</v>
      </c>
      <c r="AF42" s="183"/>
      <c r="AG42" s="184"/>
      <c r="AH42" s="295" t="s">
        <v>71</v>
      </c>
      <c r="AI42" s="295"/>
      <c r="AJ42" s="295"/>
      <c r="AK42" s="296"/>
      <c r="AL42" s="111">
        <v>1</v>
      </c>
      <c r="AM42" s="117">
        <f t="shared" si="28"/>
        <v>8</v>
      </c>
      <c r="AN42" s="52">
        <f>AN41+1/24/60</f>
        <v>0.005555555555555555</v>
      </c>
      <c r="AO42" s="33">
        <f t="shared" si="29"/>
        <v>0.22430555555555554</v>
      </c>
      <c r="AP42" s="34">
        <f t="shared" si="30"/>
        <v>0.28541666666666665</v>
      </c>
      <c r="AQ42" s="34">
        <f t="shared" si="31"/>
        <v>0.36319444444444443</v>
      </c>
      <c r="AR42" s="34">
        <f t="shared" si="32"/>
        <v>0.48819444444444443</v>
      </c>
      <c r="AS42" s="34">
        <f t="shared" si="33"/>
        <v>0.5541666666666666</v>
      </c>
      <c r="AT42" s="34">
        <f t="shared" si="34"/>
        <v>0.6305555555555555</v>
      </c>
      <c r="AU42" s="34">
        <f t="shared" si="35"/>
        <v>0.7243055555555555</v>
      </c>
      <c r="AV42" s="34">
        <f t="shared" si="36"/>
        <v>0.8145833333333333</v>
      </c>
      <c r="AW42" s="35">
        <f t="shared" si="37"/>
        <v>0.9256944444444444</v>
      </c>
    </row>
    <row r="43" spans="1:49" ht="12.75" customHeight="1">
      <c r="A43" s="145"/>
      <c r="B43" s="281"/>
      <c r="C43" s="289"/>
      <c r="D43" s="223"/>
      <c r="E43" s="224"/>
      <c r="F43" s="202" t="s">
        <v>40</v>
      </c>
      <c r="G43" s="202"/>
      <c r="H43" s="202"/>
      <c r="I43" s="202" t="s">
        <v>156</v>
      </c>
      <c r="J43" s="202"/>
      <c r="K43" s="202"/>
      <c r="L43" s="222"/>
      <c r="M43" s="97">
        <v>1</v>
      </c>
      <c r="N43" s="104">
        <f t="shared" si="26"/>
        <v>9</v>
      </c>
      <c r="O43" s="52">
        <f>O42+2/24/60</f>
        <v>0.006944444444444444</v>
      </c>
      <c r="P43" s="2">
        <f t="shared" si="38"/>
        <v>0.22569444444444442</v>
      </c>
      <c r="Q43" s="3">
        <f t="shared" si="39"/>
        <v>0.28680555555555554</v>
      </c>
      <c r="R43" s="19">
        <f t="shared" si="40"/>
        <v>0.3645833333333333</v>
      </c>
      <c r="S43" s="19">
        <f t="shared" si="41"/>
        <v>0.4895833333333333</v>
      </c>
      <c r="T43" s="19">
        <f t="shared" si="42"/>
        <v>0.5555555555555555</v>
      </c>
      <c r="U43" s="19">
        <f t="shared" si="43"/>
        <v>0.6319444444444444</v>
      </c>
      <c r="V43" s="19">
        <f t="shared" si="44"/>
        <v>0.7256944444444444</v>
      </c>
      <c r="W43" s="19">
        <f t="shared" si="45"/>
        <v>0.8159722222222222</v>
      </c>
      <c r="X43" s="20">
        <f t="shared" si="46"/>
        <v>0.9270833333333333</v>
      </c>
      <c r="Z43" s="145"/>
      <c r="AA43" s="281"/>
      <c r="AB43" s="293"/>
      <c r="AC43" s="143"/>
      <c r="AD43" s="144"/>
      <c r="AE43" s="169" t="s">
        <v>40</v>
      </c>
      <c r="AF43" s="169"/>
      <c r="AG43" s="169"/>
      <c r="AH43" s="169" t="s">
        <v>156</v>
      </c>
      <c r="AI43" s="169"/>
      <c r="AJ43" s="169"/>
      <c r="AK43" s="170"/>
      <c r="AL43" s="111">
        <v>1</v>
      </c>
      <c r="AM43" s="117">
        <f t="shared" si="28"/>
        <v>9</v>
      </c>
      <c r="AN43" s="52">
        <f>AN42+2/24/60</f>
        <v>0.006944444444444444</v>
      </c>
      <c r="AO43" s="33">
        <f t="shared" si="29"/>
        <v>0.22569444444444442</v>
      </c>
      <c r="AP43" s="34">
        <f t="shared" si="30"/>
        <v>0.28680555555555554</v>
      </c>
      <c r="AQ43" s="34">
        <f t="shared" si="31"/>
        <v>0.3645833333333333</v>
      </c>
      <c r="AR43" s="34">
        <f t="shared" si="32"/>
        <v>0.4895833333333333</v>
      </c>
      <c r="AS43" s="34">
        <f t="shared" si="33"/>
        <v>0.5555555555555555</v>
      </c>
      <c r="AT43" s="34">
        <f t="shared" si="34"/>
        <v>0.6319444444444444</v>
      </c>
      <c r="AU43" s="34">
        <f t="shared" si="35"/>
        <v>0.7256944444444444</v>
      </c>
      <c r="AV43" s="34">
        <f t="shared" si="36"/>
        <v>0.8159722222222222</v>
      </c>
      <c r="AW43" s="35">
        <f t="shared" si="37"/>
        <v>0.9270833333333333</v>
      </c>
    </row>
    <row r="44" spans="1:49" ht="12.75" customHeight="1">
      <c r="A44" s="145"/>
      <c r="B44" s="281"/>
      <c r="C44" s="289"/>
      <c r="D44" s="285" t="s">
        <v>58</v>
      </c>
      <c r="E44" s="286"/>
      <c r="F44" s="202" t="s">
        <v>40</v>
      </c>
      <c r="G44" s="202"/>
      <c r="H44" s="202"/>
      <c r="I44" s="202" t="s">
        <v>157</v>
      </c>
      <c r="J44" s="202"/>
      <c r="K44" s="202"/>
      <c r="L44" s="222"/>
      <c r="M44" s="97">
        <v>0.7</v>
      </c>
      <c r="N44" s="104">
        <f t="shared" si="26"/>
        <v>9.7</v>
      </c>
      <c r="O44" s="52">
        <f>O43+1/24/60</f>
        <v>0.007638888888888889</v>
      </c>
      <c r="P44" s="2">
        <f t="shared" si="38"/>
        <v>0.22638888888888886</v>
      </c>
      <c r="Q44" s="3">
        <f t="shared" si="39"/>
        <v>0.2875</v>
      </c>
      <c r="R44" s="19">
        <f t="shared" si="40"/>
        <v>0.36527777777777776</v>
      </c>
      <c r="S44" s="19">
        <f t="shared" si="41"/>
        <v>0.49027777777777776</v>
      </c>
      <c r="T44" s="19">
        <f t="shared" si="42"/>
        <v>0.5562499999999999</v>
      </c>
      <c r="U44" s="19">
        <f t="shared" si="43"/>
        <v>0.6326388888888889</v>
      </c>
      <c r="V44" s="19">
        <f t="shared" si="44"/>
        <v>0.7263888888888889</v>
      </c>
      <c r="W44" s="19">
        <f t="shared" si="45"/>
        <v>0.8166666666666667</v>
      </c>
      <c r="X44" s="20">
        <f t="shared" si="46"/>
        <v>0.9277777777777777</v>
      </c>
      <c r="Z44" s="145"/>
      <c r="AA44" s="281"/>
      <c r="AB44" s="293"/>
      <c r="AC44" s="291" t="s">
        <v>58</v>
      </c>
      <c r="AD44" s="292"/>
      <c r="AE44" s="169" t="s">
        <v>40</v>
      </c>
      <c r="AF44" s="169"/>
      <c r="AG44" s="169"/>
      <c r="AH44" s="169" t="s">
        <v>157</v>
      </c>
      <c r="AI44" s="169"/>
      <c r="AJ44" s="169"/>
      <c r="AK44" s="170"/>
      <c r="AL44" s="111">
        <v>0.7</v>
      </c>
      <c r="AM44" s="117">
        <f t="shared" si="28"/>
        <v>9.7</v>
      </c>
      <c r="AN44" s="52">
        <f>AN43+1/24/60</f>
        <v>0.007638888888888889</v>
      </c>
      <c r="AO44" s="33">
        <f t="shared" si="29"/>
        <v>0.22638888888888886</v>
      </c>
      <c r="AP44" s="34">
        <f t="shared" si="30"/>
        <v>0.2875</v>
      </c>
      <c r="AQ44" s="34">
        <f t="shared" si="31"/>
        <v>0.36527777777777776</v>
      </c>
      <c r="AR44" s="34">
        <f t="shared" si="32"/>
        <v>0.49027777777777776</v>
      </c>
      <c r="AS44" s="34">
        <f t="shared" si="33"/>
        <v>0.5562499999999999</v>
      </c>
      <c r="AT44" s="34">
        <f t="shared" si="34"/>
        <v>0.6326388888888889</v>
      </c>
      <c r="AU44" s="34">
        <f t="shared" si="35"/>
        <v>0.7263888888888889</v>
      </c>
      <c r="AV44" s="34">
        <f t="shared" si="36"/>
        <v>0.8166666666666667</v>
      </c>
      <c r="AW44" s="35">
        <f t="shared" si="37"/>
        <v>0.9277777777777777</v>
      </c>
    </row>
    <row r="45" spans="1:49" ht="12.75" customHeight="1">
      <c r="A45" s="145"/>
      <c r="B45" s="281"/>
      <c r="C45" s="289"/>
      <c r="D45" s="200" t="s">
        <v>54</v>
      </c>
      <c r="E45" s="201"/>
      <c r="F45" s="211" t="s">
        <v>40</v>
      </c>
      <c r="G45" s="212"/>
      <c r="H45" s="213"/>
      <c r="I45" s="202" t="s">
        <v>107</v>
      </c>
      <c r="J45" s="202"/>
      <c r="K45" s="202"/>
      <c r="L45" s="222"/>
      <c r="M45" s="97">
        <v>0.6</v>
      </c>
      <c r="N45" s="104">
        <f t="shared" si="26"/>
        <v>10.299999999999999</v>
      </c>
      <c r="O45" s="52">
        <f>O44+2/24/60</f>
        <v>0.009027777777777777</v>
      </c>
      <c r="P45" s="2">
        <f t="shared" si="38"/>
        <v>0.22777777777777775</v>
      </c>
      <c r="Q45" s="3">
        <f t="shared" si="39"/>
        <v>0.2888888888888889</v>
      </c>
      <c r="R45" s="19">
        <f t="shared" si="40"/>
        <v>0.3666666666666667</v>
      </c>
      <c r="S45" s="19">
        <f t="shared" si="41"/>
        <v>0.4916666666666667</v>
      </c>
      <c r="T45" s="19">
        <f t="shared" si="42"/>
        <v>0.5576388888888888</v>
      </c>
      <c r="U45" s="19">
        <f t="shared" si="43"/>
        <v>0.6340277777777777</v>
      </c>
      <c r="V45" s="19">
        <f t="shared" si="44"/>
        <v>0.7277777777777777</v>
      </c>
      <c r="W45" s="19">
        <f t="shared" si="45"/>
        <v>0.8180555555555555</v>
      </c>
      <c r="X45" s="20">
        <f>X44+1/24/60</f>
        <v>0.9284722222222221</v>
      </c>
      <c r="Z45" s="145"/>
      <c r="AA45" s="281"/>
      <c r="AB45" s="293"/>
      <c r="AC45" s="139" t="s">
        <v>54</v>
      </c>
      <c r="AD45" s="140"/>
      <c r="AE45" s="172" t="s">
        <v>40</v>
      </c>
      <c r="AF45" s="173"/>
      <c r="AG45" s="174"/>
      <c r="AH45" s="169" t="s">
        <v>107</v>
      </c>
      <c r="AI45" s="169"/>
      <c r="AJ45" s="169"/>
      <c r="AK45" s="170"/>
      <c r="AL45" s="111">
        <v>0.6</v>
      </c>
      <c r="AM45" s="117">
        <f t="shared" si="28"/>
        <v>10.299999999999999</v>
      </c>
      <c r="AN45" s="52">
        <f>AN44+2/24/60</f>
        <v>0.009027777777777777</v>
      </c>
      <c r="AO45" s="33">
        <f t="shared" si="29"/>
        <v>0.22777777777777775</v>
      </c>
      <c r="AP45" s="34">
        <f t="shared" si="30"/>
        <v>0.2888888888888889</v>
      </c>
      <c r="AQ45" s="34">
        <f t="shared" si="31"/>
        <v>0.3666666666666667</v>
      </c>
      <c r="AR45" s="34">
        <f t="shared" si="32"/>
        <v>0.4916666666666667</v>
      </c>
      <c r="AS45" s="34">
        <f t="shared" si="33"/>
        <v>0.5576388888888888</v>
      </c>
      <c r="AT45" s="34">
        <f t="shared" si="34"/>
        <v>0.6340277777777777</v>
      </c>
      <c r="AU45" s="34">
        <f t="shared" si="35"/>
        <v>0.7277777777777777</v>
      </c>
      <c r="AV45" s="34">
        <f t="shared" si="36"/>
        <v>0.8180555555555555</v>
      </c>
      <c r="AW45" s="35">
        <f>AW44+1/24/60</f>
        <v>0.9284722222222221</v>
      </c>
    </row>
    <row r="46" spans="1:49" ht="12.75" customHeight="1">
      <c r="A46" s="145"/>
      <c r="B46" s="281"/>
      <c r="C46" s="289"/>
      <c r="D46" s="233"/>
      <c r="E46" s="234"/>
      <c r="F46" s="214"/>
      <c r="G46" s="215"/>
      <c r="H46" s="216"/>
      <c r="I46" s="202" t="s">
        <v>158</v>
      </c>
      <c r="J46" s="202"/>
      <c r="K46" s="202"/>
      <c r="L46" s="222"/>
      <c r="M46" s="97">
        <v>0.8</v>
      </c>
      <c r="N46" s="104">
        <f t="shared" si="26"/>
        <v>11.1</v>
      </c>
      <c r="O46" s="52">
        <f>O45+1/24/60</f>
        <v>0.00972222222222222</v>
      </c>
      <c r="P46" s="2">
        <f t="shared" si="38"/>
        <v>0.2284722222222222</v>
      </c>
      <c r="Q46" s="3">
        <f t="shared" si="39"/>
        <v>0.28958333333333336</v>
      </c>
      <c r="R46" s="19">
        <f t="shared" si="40"/>
        <v>0.36736111111111114</v>
      </c>
      <c r="S46" s="19">
        <f t="shared" si="41"/>
        <v>0.4923611111111111</v>
      </c>
      <c r="T46" s="19">
        <f t="shared" si="42"/>
        <v>0.5583333333333332</v>
      </c>
      <c r="U46" s="19">
        <f t="shared" si="43"/>
        <v>0.6347222222222222</v>
      </c>
      <c r="V46" s="19">
        <f t="shared" si="44"/>
        <v>0.7284722222222222</v>
      </c>
      <c r="W46" s="19">
        <f t="shared" si="45"/>
        <v>0.81875</v>
      </c>
      <c r="X46" s="20">
        <f t="shared" si="46"/>
        <v>0.9291666666666666</v>
      </c>
      <c r="Z46" s="145"/>
      <c r="AA46" s="281"/>
      <c r="AB46" s="293"/>
      <c r="AC46" s="141"/>
      <c r="AD46" s="142"/>
      <c r="AE46" s="164"/>
      <c r="AF46" s="165"/>
      <c r="AG46" s="166"/>
      <c r="AH46" s="169" t="s">
        <v>158</v>
      </c>
      <c r="AI46" s="169"/>
      <c r="AJ46" s="169"/>
      <c r="AK46" s="170"/>
      <c r="AL46" s="111">
        <v>0.8</v>
      </c>
      <c r="AM46" s="117">
        <f t="shared" si="28"/>
        <v>11.1</v>
      </c>
      <c r="AN46" s="52">
        <f>AN45+1/24/60</f>
        <v>0.00972222222222222</v>
      </c>
      <c r="AO46" s="33">
        <f t="shared" si="29"/>
        <v>0.2284722222222222</v>
      </c>
      <c r="AP46" s="34">
        <f t="shared" si="30"/>
        <v>0.28958333333333336</v>
      </c>
      <c r="AQ46" s="34">
        <f t="shared" si="31"/>
        <v>0.36736111111111114</v>
      </c>
      <c r="AR46" s="34">
        <f t="shared" si="32"/>
        <v>0.4923611111111111</v>
      </c>
      <c r="AS46" s="34">
        <f t="shared" si="33"/>
        <v>0.5583333333333332</v>
      </c>
      <c r="AT46" s="34">
        <f t="shared" si="34"/>
        <v>0.6347222222222222</v>
      </c>
      <c r="AU46" s="34">
        <f t="shared" si="35"/>
        <v>0.7284722222222222</v>
      </c>
      <c r="AV46" s="34">
        <f t="shared" si="36"/>
        <v>0.81875</v>
      </c>
      <c r="AW46" s="35">
        <f aca="true" t="shared" si="47" ref="AW46:AW57">AW45+$O46-$O45</f>
        <v>0.9291666666666666</v>
      </c>
    </row>
    <row r="47" spans="1:49" ht="12.75" customHeight="1">
      <c r="A47" s="145"/>
      <c r="B47" s="281"/>
      <c r="C47" s="289"/>
      <c r="D47" s="223"/>
      <c r="E47" s="224"/>
      <c r="F47" s="217"/>
      <c r="G47" s="218"/>
      <c r="H47" s="219"/>
      <c r="I47" s="202" t="s">
        <v>159</v>
      </c>
      <c r="J47" s="202"/>
      <c r="K47" s="202"/>
      <c r="L47" s="222"/>
      <c r="M47" s="97">
        <v>1.2</v>
      </c>
      <c r="N47" s="104">
        <f t="shared" si="26"/>
        <v>12.299999999999999</v>
      </c>
      <c r="O47" s="52">
        <f>O46+1/24/60</f>
        <v>0.010416666666666664</v>
      </c>
      <c r="P47" s="2">
        <f t="shared" si="38"/>
        <v>0.22916666666666663</v>
      </c>
      <c r="Q47" s="3">
        <f t="shared" si="39"/>
        <v>0.2902777777777778</v>
      </c>
      <c r="R47" s="19">
        <f t="shared" si="40"/>
        <v>0.3680555555555556</v>
      </c>
      <c r="S47" s="19">
        <f t="shared" si="41"/>
        <v>0.4930555555555555</v>
      </c>
      <c r="T47" s="19">
        <f t="shared" si="42"/>
        <v>0.5590277777777777</v>
      </c>
      <c r="U47" s="19">
        <f t="shared" si="43"/>
        <v>0.6354166666666666</v>
      </c>
      <c r="V47" s="19">
        <f t="shared" si="44"/>
        <v>0.7291666666666666</v>
      </c>
      <c r="W47" s="19">
        <f t="shared" si="45"/>
        <v>0.8194444444444444</v>
      </c>
      <c r="X47" s="20">
        <f t="shared" si="46"/>
        <v>0.929861111111111</v>
      </c>
      <c r="Z47" s="145"/>
      <c r="AA47" s="281"/>
      <c r="AB47" s="293"/>
      <c r="AC47" s="143"/>
      <c r="AD47" s="144"/>
      <c r="AE47" s="182"/>
      <c r="AF47" s="183"/>
      <c r="AG47" s="184"/>
      <c r="AH47" s="169" t="s">
        <v>159</v>
      </c>
      <c r="AI47" s="169"/>
      <c r="AJ47" s="169"/>
      <c r="AK47" s="170"/>
      <c r="AL47" s="111">
        <v>1.2</v>
      </c>
      <c r="AM47" s="117">
        <f t="shared" si="28"/>
        <v>12.299999999999999</v>
      </c>
      <c r="AN47" s="52">
        <f>AN46+1/24/60</f>
        <v>0.010416666666666664</v>
      </c>
      <c r="AO47" s="33">
        <f t="shared" si="29"/>
        <v>0.22916666666666663</v>
      </c>
      <c r="AP47" s="34">
        <f t="shared" si="30"/>
        <v>0.2902777777777778</v>
      </c>
      <c r="AQ47" s="34">
        <f t="shared" si="31"/>
        <v>0.3680555555555556</v>
      </c>
      <c r="AR47" s="34">
        <f t="shared" si="32"/>
        <v>0.4930555555555555</v>
      </c>
      <c r="AS47" s="34">
        <f t="shared" si="33"/>
        <v>0.5590277777777777</v>
      </c>
      <c r="AT47" s="34">
        <f t="shared" si="34"/>
        <v>0.6354166666666666</v>
      </c>
      <c r="AU47" s="34">
        <f t="shared" si="35"/>
        <v>0.7291666666666666</v>
      </c>
      <c r="AV47" s="34">
        <f t="shared" si="36"/>
        <v>0.8194444444444444</v>
      </c>
      <c r="AW47" s="35">
        <f t="shared" si="47"/>
        <v>0.929861111111111</v>
      </c>
    </row>
    <row r="48" spans="1:49" ht="12.75" customHeight="1">
      <c r="A48" s="145"/>
      <c r="B48" s="281"/>
      <c r="C48" s="289"/>
      <c r="D48" s="285" t="s">
        <v>140</v>
      </c>
      <c r="E48" s="286"/>
      <c r="F48" s="202" t="s">
        <v>14</v>
      </c>
      <c r="G48" s="202"/>
      <c r="H48" s="202"/>
      <c r="I48" s="202" t="s">
        <v>160</v>
      </c>
      <c r="J48" s="202"/>
      <c r="K48" s="202"/>
      <c r="L48" s="222"/>
      <c r="M48" s="97">
        <v>1</v>
      </c>
      <c r="N48" s="104">
        <f t="shared" si="26"/>
        <v>13.299999999999999</v>
      </c>
      <c r="O48" s="52">
        <f>O47+2/24/60</f>
        <v>0.011805555555555554</v>
      </c>
      <c r="P48" s="2">
        <f t="shared" si="38"/>
        <v>0.2305555555555555</v>
      </c>
      <c r="Q48" s="3">
        <f t="shared" si="39"/>
        <v>0.2916666666666667</v>
      </c>
      <c r="R48" s="19">
        <f t="shared" si="40"/>
        <v>0.36944444444444446</v>
      </c>
      <c r="S48" s="19">
        <f t="shared" si="41"/>
        <v>0.4944444444444444</v>
      </c>
      <c r="T48" s="19">
        <f t="shared" si="42"/>
        <v>0.5604166666666666</v>
      </c>
      <c r="U48" s="19">
        <f t="shared" si="43"/>
        <v>0.6368055555555555</v>
      </c>
      <c r="V48" s="19">
        <f t="shared" si="44"/>
        <v>0.7305555555555555</v>
      </c>
      <c r="W48" s="19">
        <f t="shared" si="45"/>
        <v>0.8208333333333333</v>
      </c>
      <c r="X48" s="20">
        <f t="shared" si="46"/>
        <v>0.9312499999999999</v>
      </c>
      <c r="Z48" s="145"/>
      <c r="AA48" s="281"/>
      <c r="AB48" s="293"/>
      <c r="AC48" s="291" t="s">
        <v>140</v>
      </c>
      <c r="AD48" s="292"/>
      <c r="AE48" s="169" t="s">
        <v>14</v>
      </c>
      <c r="AF48" s="169"/>
      <c r="AG48" s="169"/>
      <c r="AH48" s="169" t="s">
        <v>160</v>
      </c>
      <c r="AI48" s="169"/>
      <c r="AJ48" s="169"/>
      <c r="AK48" s="170"/>
      <c r="AL48" s="111">
        <v>1</v>
      </c>
      <c r="AM48" s="117">
        <f t="shared" si="28"/>
        <v>13.299999999999999</v>
      </c>
      <c r="AN48" s="52">
        <f>AN47+2/24/60</f>
        <v>0.011805555555555554</v>
      </c>
      <c r="AO48" s="33">
        <f t="shared" si="29"/>
        <v>0.2305555555555555</v>
      </c>
      <c r="AP48" s="34">
        <f t="shared" si="30"/>
        <v>0.2916666666666667</v>
      </c>
      <c r="AQ48" s="34">
        <f t="shared" si="31"/>
        <v>0.36944444444444446</v>
      </c>
      <c r="AR48" s="34">
        <f t="shared" si="32"/>
        <v>0.4944444444444444</v>
      </c>
      <c r="AS48" s="34">
        <f t="shared" si="33"/>
        <v>0.5604166666666666</v>
      </c>
      <c r="AT48" s="34">
        <f t="shared" si="34"/>
        <v>0.6368055555555555</v>
      </c>
      <c r="AU48" s="34">
        <f t="shared" si="35"/>
        <v>0.7305555555555555</v>
      </c>
      <c r="AV48" s="34">
        <f t="shared" si="36"/>
        <v>0.8208333333333333</v>
      </c>
      <c r="AW48" s="35">
        <f t="shared" si="47"/>
        <v>0.9312499999999999</v>
      </c>
    </row>
    <row r="49" spans="1:49" ht="12.75" customHeight="1">
      <c r="A49" s="145"/>
      <c r="B49" s="281"/>
      <c r="C49" s="289"/>
      <c r="D49" s="200" t="s">
        <v>51</v>
      </c>
      <c r="E49" s="201"/>
      <c r="F49" s="211" t="s">
        <v>14</v>
      </c>
      <c r="G49" s="212"/>
      <c r="H49" s="213"/>
      <c r="I49" s="202" t="s">
        <v>32</v>
      </c>
      <c r="J49" s="202"/>
      <c r="K49" s="202"/>
      <c r="L49" s="222"/>
      <c r="M49" s="97">
        <v>1</v>
      </c>
      <c r="N49" s="104">
        <f t="shared" si="26"/>
        <v>14.299999999999999</v>
      </c>
      <c r="O49" s="52">
        <f>O48+2/24/60</f>
        <v>0.013194444444444443</v>
      </c>
      <c r="P49" s="2">
        <f t="shared" si="38"/>
        <v>0.23194444444444443</v>
      </c>
      <c r="Q49" s="3">
        <f t="shared" si="39"/>
        <v>0.29305555555555557</v>
      </c>
      <c r="R49" s="19">
        <f t="shared" si="40"/>
        <v>0.37083333333333335</v>
      </c>
      <c r="S49" s="19">
        <f t="shared" si="41"/>
        <v>0.4958333333333333</v>
      </c>
      <c r="T49" s="19">
        <f t="shared" si="42"/>
        <v>0.5618055555555554</v>
      </c>
      <c r="U49" s="19">
        <f t="shared" si="43"/>
        <v>0.6381944444444444</v>
      </c>
      <c r="V49" s="19">
        <f t="shared" si="44"/>
        <v>0.7319444444444444</v>
      </c>
      <c r="W49" s="19">
        <f t="shared" si="45"/>
        <v>0.8222222222222222</v>
      </c>
      <c r="X49" s="20">
        <f t="shared" si="46"/>
        <v>0.9326388888888888</v>
      </c>
      <c r="Z49" s="145"/>
      <c r="AA49" s="281"/>
      <c r="AB49" s="293"/>
      <c r="AC49" s="139" t="s">
        <v>51</v>
      </c>
      <c r="AD49" s="140"/>
      <c r="AE49" s="172" t="s">
        <v>14</v>
      </c>
      <c r="AF49" s="173"/>
      <c r="AG49" s="174"/>
      <c r="AH49" s="169" t="s">
        <v>32</v>
      </c>
      <c r="AI49" s="169"/>
      <c r="AJ49" s="169"/>
      <c r="AK49" s="170"/>
      <c r="AL49" s="111">
        <v>1</v>
      </c>
      <c r="AM49" s="117">
        <f t="shared" si="28"/>
        <v>14.299999999999999</v>
      </c>
      <c r="AN49" s="52">
        <f>AN48+2/24/60</f>
        <v>0.013194444444444443</v>
      </c>
      <c r="AO49" s="33">
        <f t="shared" si="29"/>
        <v>0.23194444444444443</v>
      </c>
      <c r="AP49" s="34">
        <f t="shared" si="30"/>
        <v>0.29305555555555557</v>
      </c>
      <c r="AQ49" s="34">
        <f t="shared" si="31"/>
        <v>0.37083333333333335</v>
      </c>
      <c r="AR49" s="34">
        <f t="shared" si="32"/>
        <v>0.4958333333333333</v>
      </c>
      <c r="AS49" s="34">
        <f t="shared" si="33"/>
        <v>0.5618055555555554</v>
      </c>
      <c r="AT49" s="34">
        <f t="shared" si="34"/>
        <v>0.6381944444444444</v>
      </c>
      <c r="AU49" s="34">
        <f t="shared" si="35"/>
        <v>0.7319444444444444</v>
      </c>
      <c r="AV49" s="34">
        <f t="shared" si="36"/>
        <v>0.8222222222222222</v>
      </c>
      <c r="AW49" s="35">
        <f t="shared" si="47"/>
        <v>0.9326388888888888</v>
      </c>
    </row>
    <row r="50" spans="1:49" ht="12.75" customHeight="1">
      <c r="A50" s="145"/>
      <c r="B50" s="281"/>
      <c r="C50" s="289"/>
      <c r="D50" s="223"/>
      <c r="E50" s="224"/>
      <c r="F50" s="217"/>
      <c r="G50" s="218"/>
      <c r="H50" s="219"/>
      <c r="I50" s="202" t="s">
        <v>84</v>
      </c>
      <c r="J50" s="202"/>
      <c r="K50" s="202"/>
      <c r="L50" s="222"/>
      <c r="M50" s="97">
        <v>0.8</v>
      </c>
      <c r="N50" s="104">
        <f t="shared" si="26"/>
        <v>15.1</v>
      </c>
      <c r="O50" s="52">
        <f>O49+1/24/60</f>
        <v>0.013888888888888886</v>
      </c>
      <c r="P50" s="2">
        <f t="shared" si="38"/>
        <v>0.23263888888888887</v>
      </c>
      <c r="Q50" s="3">
        <f t="shared" si="39"/>
        <v>0.29375</v>
      </c>
      <c r="R50" s="19">
        <f t="shared" si="40"/>
        <v>0.3715277777777778</v>
      </c>
      <c r="S50" s="19">
        <f t="shared" si="41"/>
        <v>0.49652777777777773</v>
      </c>
      <c r="T50" s="19">
        <f t="shared" si="42"/>
        <v>0.5624999999999999</v>
      </c>
      <c r="U50" s="19">
        <f t="shared" si="43"/>
        <v>0.6388888888888888</v>
      </c>
      <c r="V50" s="19">
        <f t="shared" si="44"/>
        <v>0.7326388888888888</v>
      </c>
      <c r="W50" s="19">
        <f t="shared" si="45"/>
        <v>0.8229166666666666</v>
      </c>
      <c r="X50" s="20">
        <f t="shared" si="46"/>
        <v>0.9333333333333332</v>
      </c>
      <c r="Z50" s="145"/>
      <c r="AA50" s="281"/>
      <c r="AB50" s="293"/>
      <c r="AC50" s="143"/>
      <c r="AD50" s="144"/>
      <c r="AE50" s="182"/>
      <c r="AF50" s="183"/>
      <c r="AG50" s="184"/>
      <c r="AH50" s="169" t="s">
        <v>84</v>
      </c>
      <c r="AI50" s="169"/>
      <c r="AJ50" s="169"/>
      <c r="AK50" s="170"/>
      <c r="AL50" s="111">
        <v>0.8</v>
      </c>
      <c r="AM50" s="117">
        <f t="shared" si="28"/>
        <v>15.1</v>
      </c>
      <c r="AN50" s="52">
        <f>AN49+1/24/60</f>
        <v>0.013888888888888886</v>
      </c>
      <c r="AO50" s="33">
        <f t="shared" si="29"/>
        <v>0.23263888888888887</v>
      </c>
      <c r="AP50" s="34">
        <f t="shared" si="30"/>
        <v>0.29375</v>
      </c>
      <c r="AQ50" s="34">
        <f t="shared" si="31"/>
        <v>0.3715277777777778</v>
      </c>
      <c r="AR50" s="34">
        <f t="shared" si="32"/>
        <v>0.49652777777777773</v>
      </c>
      <c r="AS50" s="34">
        <f t="shared" si="33"/>
        <v>0.5624999999999999</v>
      </c>
      <c r="AT50" s="34">
        <f t="shared" si="34"/>
        <v>0.6388888888888888</v>
      </c>
      <c r="AU50" s="34">
        <f t="shared" si="35"/>
        <v>0.7326388888888888</v>
      </c>
      <c r="AV50" s="34">
        <f t="shared" si="36"/>
        <v>0.8229166666666666</v>
      </c>
      <c r="AW50" s="35">
        <f t="shared" si="47"/>
        <v>0.9333333333333332</v>
      </c>
    </row>
    <row r="51" spans="1:49" ht="12.75" customHeight="1">
      <c r="A51" s="145"/>
      <c r="B51" s="281"/>
      <c r="C51" s="289"/>
      <c r="D51" s="200" t="s">
        <v>9</v>
      </c>
      <c r="E51" s="201"/>
      <c r="F51" s="202" t="s">
        <v>14</v>
      </c>
      <c r="G51" s="202"/>
      <c r="H51" s="202"/>
      <c r="I51" s="202" t="s">
        <v>49</v>
      </c>
      <c r="J51" s="202"/>
      <c r="K51" s="202"/>
      <c r="L51" s="222"/>
      <c r="M51" s="97">
        <v>1</v>
      </c>
      <c r="N51" s="104">
        <f t="shared" si="26"/>
        <v>16.1</v>
      </c>
      <c r="O51" s="52">
        <f>O50+1/24/60</f>
        <v>0.01458333333333333</v>
      </c>
      <c r="P51" s="2">
        <f t="shared" si="38"/>
        <v>0.2333333333333333</v>
      </c>
      <c r="Q51" s="3">
        <f t="shared" si="39"/>
        <v>0.29444444444444445</v>
      </c>
      <c r="R51" s="19">
        <f t="shared" si="40"/>
        <v>0.37222222222222223</v>
      </c>
      <c r="S51" s="19">
        <f t="shared" si="41"/>
        <v>0.4972222222222222</v>
      </c>
      <c r="T51" s="19">
        <f t="shared" si="42"/>
        <v>0.5631944444444443</v>
      </c>
      <c r="U51" s="19">
        <f t="shared" si="43"/>
        <v>0.6395833333333333</v>
      </c>
      <c r="V51" s="19">
        <f t="shared" si="44"/>
        <v>0.7333333333333333</v>
      </c>
      <c r="W51" s="19">
        <f t="shared" si="45"/>
        <v>0.8236111111111111</v>
      </c>
      <c r="X51" s="20">
        <f t="shared" si="46"/>
        <v>0.9340277777777777</v>
      </c>
      <c r="Z51" s="145"/>
      <c r="AA51" s="281"/>
      <c r="AB51" s="293"/>
      <c r="AC51" s="139" t="s">
        <v>9</v>
      </c>
      <c r="AD51" s="140"/>
      <c r="AE51" s="169" t="s">
        <v>14</v>
      </c>
      <c r="AF51" s="169"/>
      <c r="AG51" s="169"/>
      <c r="AH51" s="169" t="s">
        <v>49</v>
      </c>
      <c r="AI51" s="169"/>
      <c r="AJ51" s="169"/>
      <c r="AK51" s="170"/>
      <c r="AL51" s="111">
        <v>1</v>
      </c>
      <c r="AM51" s="117">
        <f t="shared" si="28"/>
        <v>16.1</v>
      </c>
      <c r="AN51" s="52">
        <f>AN50+1/24/60</f>
        <v>0.01458333333333333</v>
      </c>
      <c r="AO51" s="33">
        <f t="shared" si="29"/>
        <v>0.2333333333333333</v>
      </c>
      <c r="AP51" s="34">
        <f t="shared" si="30"/>
        <v>0.29444444444444445</v>
      </c>
      <c r="AQ51" s="34">
        <f t="shared" si="31"/>
        <v>0.37222222222222223</v>
      </c>
      <c r="AR51" s="34">
        <f t="shared" si="32"/>
        <v>0.4972222222222222</v>
      </c>
      <c r="AS51" s="34">
        <f t="shared" si="33"/>
        <v>0.5631944444444443</v>
      </c>
      <c r="AT51" s="34">
        <f t="shared" si="34"/>
        <v>0.6395833333333333</v>
      </c>
      <c r="AU51" s="34">
        <f t="shared" si="35"/>
        <v>0.7333333333333333</v>
      </c>
      <c r="AV51" s="34">
        <f t="shared" si="36"/>
        <v>0.8236111111111111</v>
      </c>
      <c r="AW51" s="35">
        <f t="shared" si="47"/>
        <v>0.9340277777777777</v>
      </c>
    </row>
    <row r="52" spans="1:49" ht="12.75" customHeight="1">
      <c r="A52" s="145"/>
      <c r="B52" s="281"/>
      <c r="C52" s="289"/>
      <c r="D52" s="233"/>
      <c r="E52" s="234"/>
      <c r="F52" s="202" t="s">
        <v>10</v>
      </c>
      <c r="G52" s="202"/>
      <c r="H52" s="202"/>
      <c r="I52" s="202" t="s">
        <v>11</v>
      </c>
      <c r="J52" s="202"/>
      <c r="K52" s="202"/>
      <c r="L52" s="222"/>
      <c r="M52" s="97">
        <v>1</v>
      </c>
      <c r="N52" s="104">
        <f t="shared" si="26"/>
        <v>17.1</v>
      </c>
      <c r="O52" s="52">
        <f>O51+2/24/60</f>
        <v>0.015972222222222218</v>
      </c>
      <c r="P52" s="2">
        <f t="shared" si="38"/>
        <v>0.2347222222222222</v>
      </c>
      <c r="Q52" s="3">
        <f t="shared" si="39"/>
        <v>0.29583333333333334</v>
      </c>
      <c r="R52" s="19">
        <f t="shared" si="40"/>
        <v>0.3736111111111111</v>
      </c>
      <c r="S52" s="19">
        <f t="shared" si="41"/>
        <v>0.49861111111111106</v>
      </c>
      <c r="T52" s="19">
        <f t="shared" si="42"/>
        <v>0.5645833333333332</v>
      </c>
      <c r="U52" s="19">
        <f t="shared" si="43"/>
        <v>0.6409722222222222</v>
      </c>
      <c r="V52" s="19">
        <f t="shared" si="44"/>
        <v>0.7347222222222222</v>
      </c>
      <c r="W52" s="19">
        <f t="shared" si="45"/>
        <v>0.825</v>
      </c>
      <c r="X52" s="20">
        <f t="shared" si="46"/>
        <v>0.9354166666666666</v>
      </c>
      <c r="Z52" s="145"/>
      <c r="AA52" s="281"/>
      <c r="AB52" s="293"/>
      <c r="AC52" s="141"/>
      <c r="AD52" s="142"/>
      <c r="AE52" s="169" t="s">
        <v>10</v>
      </c>
      <c r="AF52" s="169"/>
      <c r="AG52" s="169"/>
      <c r="AH52" s="169" t="s">
        <v>11</v>
      </c>
      <c r="AI52" s="169"/>
      <c r="AJ52" s="169"/>
      <c r="AK52" s="170"/>
      <c r="AL52" s="111">
        <v>1</v>
      </c>
      <c r="AM52" s="117">
        <f t="shared" si="28"/>
        <v>17.1</v>
      </c>
      <c r="AN52" s="52">
        <f>AN51+2/24/60</f>
        <v>0.015972222222222218</v>
      </c>
      <c r="AO52" s="33">
        <f t="shared" si="29"/>
        <v>0.2347222222222222</v>
      </c>
      <c r="AP52" s="34">
        <f t="shared" si="30"/>
        <v>0.29583333333333334</v>
      </c>
      <c r="AQ52" s="34">
        <f t="shared" si="31"/>
        <v>0.3736111111111111</v>
      </c>
      <c r="AR52" s="34">
        <f t="shared" si="32"/>
        <v>0.49861111111111106</v>
      </c>
      <c r="AS52" s="34">
        <f t="shared" si="33"/>
        <v>0.5645833333333332</v>
      </c>
      <c r="AT52" s="34">
        <f t="shared" si="34"/>
        <v>0.6409722222222222</v>
      </c>
      <c r="AU52" s="34">
        <f t="shared" si="35"/>
        <v>0.7347222222222222</v>
      </c>
      <c r="AV52" s="34">
        <f t="shared" si="36"/>
        <v>0.825</v>
      </c>
      <c r="AW52" s="35">
        <f t="shared" si="47"/>
        <v>0.9354166666666666</v>
      </c>
    </row>
    <row r="53" spans="1:49" ht="12.75" customHeight="1">
      <c r="A53" s="145"/>
      <c r="B53" s="281"/>
      <c r="C53" s="289"/>
      <c r="D53" s="233"/>
      <c r="E53" s="234"/>
      <c r="F53" s="202" t="s">
        <v>13</v>
      </c>
      <c r="G53" s="202"/>
      <c r="H53" s="202"/>
      <c r="I53" s="202" t="s">
        <v>21</v>
      </c>
      <c r="J53" s="202"/>
      <c r="K53" s="202"/>
      <c r="L53" s="222"/>
      <c r="M53" s="97">
        <v>0.8</v>
      </c>
      <c r="N53" s="104">
        <f t="shared" si="26"/>
        <v>17.900000000000002</v>
      </c>
      <c r="O53" s="52">
        <f>O52+2/24/60</f>
        <v>0.017361111111111105</v>
      </c>
      <c r="P53" s="2">
        <f t="shared" si="38"/>
        <v>0.2361111111111111</v>
      </c>
      <c r="Q53" s="3">
        <f t="shared" si="39"/>
        <v>0.2972222222222222</v>
      </c>
      <c r="R53" s="19">
        <f t="shared" si="40"/>
        <v>0.375</v>
      </c>
      <c r="S53" s="19">
        <f t="shared" si="41"/>
        <v>0.49999999999999994</v>
      </c>
      <c r="T53" s="19">
        <f t="shared" si="42"/>
        <v>0.5659722222222222</v>
      </c>
      <c r="U53" s="19">
        <f t="shared" si="43"/>
        <v>0.642361111111111</v>
      </c>
      <c r="V53" s="19">
        <f t="shared" si="44"/>
        <v>0.736111111111111</v>
      </c>
      <c r="W53" s="19">
        <f t="shared" si="45"/>
        <v>0.826388888888889</v>
      </c>
      <c r="X53" s="20">
        <f t="shared" si="46"/>
        <v>0.9368055555555556</v>
      </c>
      <c r="Z53" s="145"/>
      <c r="AA53" s="281"/>
      <c r="AB53" s="293"/>
      <c r="AC53" s="141"/>
      <c r="AD53" s="142"/>
      <c r="AE53" s="169" t="s">
        <v>13</v>
      </c>
      <c r="AF53" s="169"/>
      <c r="AG53" s="169"/>
      <c r="AH53" s="169" t="s">
        <v>21</v>
      </c>
      <c r="AI53" s="169"/>
      <c r="AJ53" s="169"/>
      <c r="AK53" s="170"/>
      <c r="AL53" s="111">
        <v>0.8</v>
      </c>
      <c r="AM53" s="117">
        <f t="shared" si="28"/>
        <v>17.900000000000002</v>
      </c>
      <c r="AN53" s="52">
        <f>AN52+2/24/60</f>
        <v>0.017361111111111105</v>
      </c>
      <c r="AO53" s="33">
        <f t="shared" si="29"/>
        <v>0.2361111111111111</v>
      </c>
      <c r="AP53" s="34">
        <f t="shared" si="30"/>
        <v>0.2972222222222222</v>
      </c>
      <c r="AQ53" s="34">
        <f t="shared" si="31"/>
        <v>0.375</v>
      </c>
      <c r="AR53" s="34">
        <f t="shared" si="32"/>
        <v>0.49999999999999994</v>
      </c>
      <c r="AS53" s="34">
        <f t="shared" si="33"/>
        <v>0.5659722222222222</v>
      </c>
      <c r="AT53" s="34">
        <f t="shared" si="34"/>
        <v>0.642361111111111</v>
      </c>
      <c r="AU53" s="34">
        <f t="shared" si="35"/>
        <v>0.736111111111111</v>
      </c>
      <c r="AV53" s="34">
        <f t="shared" si="36"/>
        <v>0.826388888888889</v>
      </c>
      <c r="AW53" s="35">
        <f t="shared" si="47"/>
        <v>0.9368055555555556</v>
      </c>
    </row>
    <row r="54" spans="1:49" ht="12.75" customHeight="1">
      <c r="A54" s="145"/>
      <c r="B54" s="281"/>
      <c r="C54" s="289"/>
      <c r="D54" s="223"/>
      <c r="E54" s="224"/>
      <c r="F54" s="202" t="s">
        <v>14</v>
      </c>
      <c r="G54" s="202"/>
      <c r="H54" s="202"/>
      <c r="I54" s="202" t="s">
        <v>15</v>
      </c>
      <c r="J54" s="202"/>
      <c r="K54" s="202"/>
      <c r="L54" s="222"/>
      <c r="M54" s="97">
        <v>1.5</v>
      </c>
      <c r="N54" s="104">
        <f t="shared" si="26"/>
        <v>19.400000000000002</v>
      </c>
      <c r="O54" s="52">
        <f>O53+2/24/60</f>
        <v>0.018749999999999992</v>
      </c>
      <c r="P54" s="2">
        <f t="shared" si="38"/>
        <v>0.2375</v>
      </c>
      <c r="Q54" s="3">
        <f t="shared" si="39"/>
        <v>0.2986111111111111</v>
      </c>
      <c r="R54" s="19">
        <f t="shared" si="40"/>
        <v>0.3763888888888889</v>
      </c>
      <c r="S54" s="19">
        <f t="shared" si="41"/>
        <v>0.5013888888888889</v>
      </c>
      <c r="T54" s="19">
        <f t="shared" si="42"/>
        <v>0.5673611111111112</v>
      </c>
      <c r="U54" s="19">
        <f t="shared" si="43"/>
        <v>0.64375</v>
      </c>
      <c r="V54" s="19">
        <f t="shared" si="44"/>
        <v>0.7375</v>
      </c>
      <c r="W54" s="19">
        <f t="shared" si="45"/>
        <v>0.827777777777778</v>
      </c>
      <c r="X54" s="20">
        <f t="shared" si="46"/>
        <v>0.9381944444444446</v>
      </c>
      <c r="Z54" s="145"/>
      <c r="AA54" s="281"/>
      <c r="AB54" s="293"/>
      <c r="AC54" s="143"/>
      <c r="AD54" s="144"/>
      <c r="AE54" s="169" t="s">
        <v>14</v>
      </c>
      <c r="AF54" s="169"/>
      <c r="AG54" s="169"/>
      <c r="AH54" s="169" t="s">
        <v>15</v>
      </c>
      <c r="AI54" s="169"/>
      <c r="AJ54" s="169"/>
      <c r="AK54" s="170"/>
      <c r="AL54" s="111">
        <v>1.5</v>
      </c>
      <c r="AM54" s="117">
        <f t="shared" si="28"/>
        <v>19.400000000000002</v>
      </c>
      <c r="AN54" s="52">
        <f>AN53+2/24/60</f>
        <v>0.018749999999999992</v>
      </c>
      <c r="AO54" s="33">
        <f t="shared" si="29"/>
        <v>0.2375</v>
      </c>
      <c r="AP54" s="34">
        <f t="shared" si="30"/>
        <v>0.2986111111111111</v>
      </c>
      <c r="AQ54" s="34">
        <f t="shared" si="31"/>
        <v>0.3763888888888889</v>
      </c>
      <c r="AR54" s="34">
        <f t="shared" si="32"/>
        <v>0.5013888888888889</v>
      </c>
      <c r="AS54" s="34">
        <f t="shared" si="33"/>
        <v>0.5673611111111112</v>
      </c>
      <c r="AT54" s="34">
        <f t="shared" si="34"/>
        <v>0.64375</v>
      </c>
      <c r="AU54" s="34">
        <f t="shared" si="35"/>
        <v>0.7375</v>
      </c>
      <c r="AV54" s="34">
        <f t="shared" si="36"/>
        <v>0.827777777777778</v>
      </c>
      <c r="AW54" s="35">
        <f t="shared" si="47"/>
        <v>0.9381944444444446</v>
      </c>
    </row>
    <row r="55" spans="1:49" ht="12.75" customHeight="1">
      <c r="A55" s="145"/>
      <c r="B55" s="281"/>
      <c r="C55" s="289"/>
      <c r="D55" s="200" t="s">
        <v>147</v>
      </c>
      <c r="E55" s="201"/>
      <c r="F55" s="211" t="s">
        <v>14</v>
      </c>
      <c r="G55" s="212"/>
      <c r="H55" s="213"/>
      <c r="I55" s="202" t="s">
        <v>152</v>
      </c>
      <c r="J55" s="202"/>
      <c r="K55" s="202"/>
      <c r="L55" s="222"/>
      <c r="M55" s="97">
        <v>0.6</v>
      </c>
      <c r="N55" s="104">
        <f t="shared" si="26"/>
        <v>20.000000000000004</v>
      </c>
      <c r="O55" s="52">
        <f>O54+2/24/60</f>
        <v>0.02013888888888888</v>
      </c>
      <c r="P55" s="2">
        <f t="shared" si="38"/>
        <v>0.23888888888888887</v>
      </c>
      <c r="Q55" s="3">
        <f t="shared" si="39"/>
        <v>0.3</v>
      </c>
      <c r="R55" s="19">
        <f t="shared" si="40"/>
        <v>0.37777777777777777</v>
      </c>
      <c r="S55" s="19">
        <f t="shared" si="41"/>
        <v>0.5027777777777778</v>
      </c>
      <c r="T55" s="19">
        <f t="shared" si="42"/>
        <v>0.5687500000000001</v>
      </c>
      <c r="U55" s="19">
        <f t="shared" si="43"/>
        <v>0.6451388888888889</v>
      </c>
      <c r="V55" s="19">
        <f t="shared" si="44"/>
        <v>0.7388888888888889</v>
      </c>
      <c r="W55" s="19">
        <f t="shared" si="45"/>
        <v>0.8291666666666668</v>
      </c>
      <c r="X55" s="20">
        <f t="shared" si="46"/>
        <v>0.9395833333333334</v>
      </c>
      <c r="Z55" s="145"/>
      <c r="AA55" s="281"/>
      <c r="AB55" s="293"/>
      <c r="AC55" s="139" t="s">
        <v>147</v>
      </c>
      <c r="AD55" s="140"/>
      <c r="AE55" s="172" t="s">
        <v>14</v>
      </c>
      <c r="AF55" s="173"/>
      <c r="AG55" s="174"/>
      <c r="AH55" s="169" t="s">
        <v>152</v>
      </c>
      <c r="AI55" s="169"/>
      <c r="AJ55" s="169"/>
      <c r="AK55" s="170"/>
      <c r="AL55" s="111">
        <v>0.6</v>
      </c>
      <c r="AM55" s="117">
        <f t="shared" si="28"/>
        <v>20.000000000000004</v>
      </c>
      <c r="AN55" s="52">
        <f>AN54+2/24/60</f>
        <v>0.02013888888888888</v>
      </c>
      <c r="AO55" s="33">
        <f t="shared" si="29"/>
        <v>0.23888888888888887</v>
      </c>
      <c r="AP55" s="34">
        <f t="shared" si="30"/>
        <v>0.3</v>
      </c>
      <c r="AQ55" s="34">
        <f t="shared" si="31"/>
        <v>0.37777777777777777</v>
      </c>
      <c r="AR55" s="34">
        <f t="shared" si="32"/>
        <v>0.5027777777777778</v>
      </c>
      <c r="AS55" s="34">
        <f t="shared" si="33"/>
        <v>0.5687500000000001</v>
      </c>
      <c r="AT55" s="34">
        <f t="shared" si="34"/>
        <v>0.6451388888888889</v>
      </c>
      <c r="AU55" s="34">
        <f t="shared" si="35"/>
        <v>0.7388888888888889</v>
      </c>
      <c r="AV55" s="34">
        <f t="shared" si="36"/>
        <v>0.8291666666666668</v>
      </c>
      <c r="AW55" s="35">
        <f t="shared" si="47"/>
        <v>0.9395833333333334</v>
      </c>
    </row>
    <row r="56" spans="1:49" ht="12.75" customHeight="1">
      <c r="A56" s="145"/>
      <c r="B56" s="281"/>
      <c r="C56" s="289"/>
      <c r="D56" s="233"/>
      <c r="E56" s="234"/>
      <c r="F56" s="217"/>
      <c r="G56" s="218"/>
      <c r="H56" s="219"/>
      <c r="I56" s="202" t="s">
        <v>153</v>
      </c>
      <c r="J56" s="220"/>
      <c r="K56" s="220"/>
      <c r="L56" s="221"/>
      <c r="M56" s="97">
        <v>1.5</v>
      </c>
      <c r="N56" s="104">
        <f t="shared" si="26"/>
        <v>21.500000000000004</v>
      </c>
      <c r="O56" s="52">
        <f>O55+1/24/60</f>
        <v>0.020833333333333325</v>
      </c>
      <c r="P56" s="2">
        <f t="shared" si="38"/>
        <v>0.23958333333333331</v>
      </c>
      <c r="Q56" s="3">
        <f t="shared" si="39"/>
        <v>0.30069444444444443</v>
      </c>
      <c r="R56" s="19">
        <f t="shared" si="40"/>
        <v>0.3784722222222222</v>
      </c>
      <c r="S56" s="19">
        <f t="shared" si="41"/>
        <v>0.5034722222222222</v>
      </c>
      <c r="T56" s="19">
        <f t="shared" si="42"/>
        <v>0.5694444444444445</v>
      </c>
      <c r="U56" s="19">
        <f t="shared" si="43"/>
        <v>0.6458333333333334</v>
      </c>
      <c r="V56" s="19">
        <f t="shared" si="44"/>
        <v>0.7395833333333334</v>
      </c>
      <c r="W56" s="19">
        <f t="shared" si="45"/>
        <v>0.8298611111111113</v>
      </c>
      <c r="X56" s="20">
        <f t="shared" si="46"/>
        <v>0.9402777777777779</v>
      </c>
      <c r="Z56" s="145"/>
      <c r="AA56" s="281"/>
      <c r="AB56" s="293"/>
      <c r="AC56" s="141"/>
      <c r="AD56" s="142"/>
      <c r="AE56" s="182"/>
      <c r="AF56" s="183"/>
      <c r="AG56" s="184"/>
      <c r="AH56" s="169" t="s">
        <v>153</v>
      </c>
      <c r="AI56" s="175"/>
      <c r="AJ56" s="175"/>
      <c r="AK56" s="176"/>
      <c r="AL56" s="111">
        <v>1.5</v>
      </c>
      <c r="AM56" s="117">
        <f t="shared" si="28"/>
        <v>21.500000000000004</v>
      </c>
      <c r="AN56" s="52">
        <f>AN55+1/24/60</f>
        <v>0.020833333333333325</v>
      </c>
      <c r="AO56" s="33">
        <f t="shared" si="29"/>
        <v>0.23958333333333331</v>
      </c>
      <c r="AP56" s="34">
        <f t="shared" si="30"/>
        <v>0.30069444444444443</v>
      </c>
      <c r="AQ56" s="34">
        <f t="shared" si="31"/>
        <v>0.3784722222222222</v>
      </c>
      <c r="AR56" s="34">
        <f t="shared" si="32"/>
        <v>0.5034722222222222</v>
      </c>
      <c r="AS56" s="34">
        <f t="shared" si="33"/>
        <v>0.5694444444444445</v>
      </c>
      <c r="AT56" s="34">
        <f t="shared" si="34"/>
        <v>0.6458333333333334</v>
      </c>
      <c r="AU56" s="34">
        <f t="shared" si="35"/>
        <v>0.7395833333333334</v>
      </c>
      <c r="AV56" s="34">
        <f t="shared" si="36"/>
        <v>0.8298611111111113</v>
      </c>
      <c r="AW56" s="35">
        <f t="shared" si="47"/>
        <v>0.9402777777777779</v>
      </c>
    </row>
    <row r="57" spans="1:49" ht="12.75" customHeight="1">
      <c r="A57" s="145"/>
      <c r="B57" s="281"/>
      <c r="C57" s="289"/>
      <c r="D57" s="233"/>
      <c r="E57" s="234"/>
      <c r="F57" s="202" t="s">
        <v>148</v>
      </c>
      <c r="G57" s="202"/>
      <c r="H57" s="202"/>
      <c r="I57" s="202" t="s">
        <v>154</v>
      </c>
      <c r="J57" s="220"/>
      <c r="K57" s="220"/>
      <c r="L57" s="221"/>
      <c r="M57" s="97">
        <v>0.5</v>
      </c>
      <c r="N57" s="104">
        <f t="shared" si="26"/>
        <v>22.000000000000004</v>
      </c>
      <c r="O57" s="52">
        <f>O56+1/24/60</f>
        <v>0.02152777777777777</v>
      </c>
      <c r="P57" s="2">
        <f t="shared" si="38"/>
        <v>0.24027777777777776</v>
      </c>
      <c r="Q57" s="3">
        <f t="shared" si="39"/>
        <v>0.3013888888888889</v>
      </c>
      <c r="R57" s="19">
        <f t="shared" si="40"/>
        <v>0.37916666666666665</v>
      </c>
      <c r="S57" s="19">
        <f t="shared" si="41"/>
        <v>0.5041666666666667</v>
      </c>
      <c r="T57" s="19">
        <f t="shared" si="42"/>
        <v>0.570138888888889</v>
      </c>
      <c r="U57" s="19">
        <f t="shared" si="43"/>
        <v>0.6465277777777778</v>
      </c>
      <c r="V57" s="19">
        <f t="shared" si="44"/>
        <v>0.7402777777777778</v>
      </c>
      <c r="W57" s="19">
        <f t="shared" si="45"/>
        <v>0.8305555555555557</v>
      </c>
      <c r="X57" s="20">
        <f t="shared" si="46"/>
        <v>0.9409722222222223</v>
      </c>
      <c r="Z57" s="145"/>
      <c r="AA57" s="281"/>
      <c r="AB57" s="293"/>
      <c r="AC57" s="141"/>
      <c r="AD57" s="142"/>
      <c r="AE57" s="169" t="s">
        <v>148</v>
      </c>
      <c r="AF57" s="169"/>
      <c r="AG57" s="169"/>
      <c r="AH57" s="169" t="s">
        <v>154</v>
      </c>
      <c r="AI57" s="175"/>
      <c r="AJ57" s="175"/>
      <c r="AK57" s="176"/>
      <c r="AL57" s="111">
        <v>0.5</v>
      </c>
      <c r="AM57" s="117">
        <f t="shared" si="28"/>
        <v>22.000000000000004</v>
      </c>
      <c r="AN57" s="52">
        <f>AN56+1/24/60</f>
        <v>0.02152777777777777</v>
      </c>
      <c r="AO57" s="33">
        <f t="shared" si="29"/>
        <v>0.24027777777777776</v>
      </c>
      <c r="AP57" s="34">
        <f t="shared" si="30"/>
        <v>0.3013888888888889</v>
      </c>
      <c r="AQ57" s="34">
        <f t="shared" si="31"/>
        <v>0.37916666666666665</v>
      </c>
      <c r="AR57" s="34">
        <f t="shared" si="32"/>
        <v>0.5041666666666667</v>
      </c>
      <c r="AS57" s="34">
        <f t="shared" si="33"/>
        <v>0.570138888888889</v>
      </c>
      <c r="AT57" s="34">
        <f t="shared" si="34"/>
        <v>0.6465277777777778</v>
      </c>
      <c r="AU57" s="34">
        <f t="shared" si="35"/>
        <v>0.7402777777777778</v>
      </c>
      <c r="AV57" s="34">
        <f t="shared" si="36"/>
        <v>0.8305555555555557</v>
      </c>
      <c r="AW57" s="35">
        <f t="shared" si="47"/>
        <v>0.9409722222222223</v>
      </c>
    </row>
    <row r="58" spans="1:49" ht="12.75" customHeight="1">
      <c r="A58" s="145"/>
      <c r="B58" s="281"/>
      <c r="C58" s="289"/>
      <c r="D58" s="233" t="s">
        <v>1</v>
      </c>
      <c r="E58" s="234"/>
      <c r="F58" s="211" t="s">
        <v>144</v>
      </c>
      <c r="G58" s="212"/>
      <c r="H58" s="213"/>
      <c r="I58" s="202" t="s">
        <v>155</v>
      </c>
      <c r="J58" s="202"/>
      <c r="K58" s="202"/>
      <c r="L58" s="222"/>
      <c r="M58" s="97">
        <v>1.5</v>
      </c>
      <c r="N58" s="104">
        <f t="shared" si="26"/>
        <v>23.500000000000004</v>
      </c>
      <c r="O58" s="52">
        <f>O57+3/24/60</f>
        <v>0.023611111111111104</v>
      </c>
      <c r="P58" s="2">
        <f aca="true" t="shared" si="48" ref="P58:X58">P57+$O58-$O57</f>
        <v>0.24236111111111108</v>
      </c>
      <c r="Q58" s="3">
        <f t="shared" si="48"/>
        <v>0.3034722222222222</v>
      </c>
      <c r="R58" s="19">
        <f t="shared" si="48"/>
        <v>0.38125</v>
      </c>
      <c r="S58" s="19">
        <f t="shared" si="48"/>
        <v>0.50625</v>
      </c>
      <c r="T58" s="19">
        <f t="shared" si="48"/>
        <v>0.5722222222222223</v>
      </c>
      <c r="U58" s="19">
        <f t="shared" si="48"/>
        <v>0.6486111111111111</v>
      </c>
      <c r="V58" s="19">
        <f t="shared" si="48"/>
        <v>0.7423611111111111</v>
      </c>
      <c r="W58" s="19">
        <f t="shared" si="48"/>
        <v>0.832638888888889</v>
      </c>
      <c r="X58" s="20">
        <f t="shared" si="48"/>
        <v>0.9430555555555556</v>
      </c>
      <c r="Z58" s="145"/>
      <c r="AA58" s="281"/>
      <c r="AB58" s="293"/>
      <c r="AC58" s="141" t="s">
        <v>1</v>
      </c>
      <c r="AD58" s="142"/>
      <c r="AE58" s="172" t="s">
        <v>144</v>
      </c>
      <c r="AF58" s="173"/>
      <c r="AG58" s="174"/>
      <c r="AH58" s="169" t="s">
        <v>155</v>
      </c>
      <c r="AI58" s="169"/>
      <c r="AJ58" s="169"/>
      <c r="AK58" s="170"/>
      <c r="AL58" s="111">
        <v>1.5</v>
      </c>
      <c r="AM58" s="117">
        <f t="shared" si="28"/>
        <v>23.500000000000004</v>
      </c>
      <c r="AN58" s="52">
        <f>AN57+3/24/60</f>
        <v>0.023611111111111104</v>
      </c>
      <c r="AO58" s="33">
        <f aca="true" t="shared" si="49" ref="AO58:AW58">AO57+$O58-$O57</f>
        <v>0.24236111111111108</v>
      </c>
      <c r="AP58" s="34">
        <f t="shared" si="49"/>
        <v>0.3034722222222222</v>
      </c>
      <c r="AQ58" s="34">
        <f t="shared" si="49"/>
        <v>0.38125</v>
      </c>
      <c r="AR58" s="34">
        <f t="shared" si="49"/>
        <v>0.50625</v>
      </c>
      <c r="AS58" s="34">
        <f t="shared" si="49"/>
        <v>0.5722222222222223</v>
      </c>
      <c r="AT58" s="34">
        <f t="shared" si="49"/>
        <v>0.6486111111111111</v>
      </c>
      <c r="AU58" s="34">
        <f t="shared" si="49"/>
        <v>0.7423611111111111</v>
      </c>
      <c r="AV58" s="34">
        <f t="shared" si="49"/>
        <v>0.832638888888889</v>
      </c>
      <c r="AW58" s="35">
        <f t="shared" si="49"/>
        <v>0.9430555555555556</v>
      </c>
    </row>
    <row r="59" spans="1:49" ht="12.75" customHeight="1" thickBot="1">
      <c r="A59" s="145"/>
      <c r="B59" s="281"/>
      <c r="C59" s="289"/>
      <c r="D59" s="266"/>
      <c r="E59" s="267"/>
      <c r="F59" s="273"/>
      <c r="G59" s="274"/>
      <c r="H59" s="275"/>
      <c r="I59" s="264" t="s">
        <v>145</v>
      </c>
      <c r="J59" s="264"/>
      <c r="K59" s="264"/>
      <c r="L59" s="265"/>
      <c r="M59" s="107">
        <v>0.4</v>
      </c>
      <c r="N59" s="106">
        <f>N58+M59</f>
        <v>23.900000000000002</v>
      </c>
      <c r="O59" s="53">
        <f>O58+2/24/60</f>
        <v>0.02499999999999999</v>
      </c>
      <c r="P59" s="80">
        <f aca="true" t="shared" si="50" ref="P59:X59">P58+$O59-$O58</f>
        <v>0.24374999999999994</v>
      </c>
      <c r="Q59" s="32">
        <f t="shared" si="50"/>
        <v>0.3048611111111111</v>
      </c>
      <c r="R59" s="32">
        <f t="shared" si="50"/>
        <v>0.38263888888888886</v>
      </c>
      <c r="S59" s="32">
        <f t="shared" si="50"/>
        <v>0.5076388888888889</v>
      </c>
      <c r="T59" s="32">
        <f t="shared" si="50"/>
        <v>0.5736111111111112</v>
      </c>
      <c r="U59" s="32">
        <f t="shared" si="50"/>
        <v>0.65</v>
      </c>
      <c r="V59" s="32">
        <f t="shared" si="50"/>
        <v>0.74375</v>
      </c>
      <c r="W59" s="32">
        <f t="shared" si="50"/>
        <v>0.8340277777777779</v>
      </c>
      <c r="X59" s="68">
        <f t="shared" si="50"/>
        <v>0.9444444444444445</v>
      </c>
      <c r="Z59" s="145"/>
      <c r="AA59" s="281"/>
      <c r="AB59" s="293"/>
      <c r="AC59" s="255"/>
      <c r="AD59" s="256"/>
      <c r="AE59" s="259"/>
      <c r="AF59" s="260"/>
      <c r="AG59" s="261"/>
      <c r="AH59" s="262" t="s">
        <v>145</v>
      </c>
      <c r="AI59" s="262"/>
      <c r="AJ59" s="262"/>
      <c r="AK59" s="263"/>
      <c r="AL59" s="118">
        <v>0.4</v>
      </c>
      <c r="AM59" s="119">
        <f>AM58+AL59</f>
        <v>23.900000000000002</v>
      </c>
      <c r="AN59" s="53">
        <f>AN58+2/24/60</f>
        <v>0.02499999999999999</v>
      </c>
      <c r="AO59" s="138">
        <f>AO58+$O59-$O58</f>
        <v>0.24374999999999994</v>
      </c>
      <c r="AP59" s="40">
        <f t="shared" si="30"/>
        <v>0.3048611111111111</v>
      </c>
      <c r="AQ59" s="40">
        <f aca="true" t="shared" si="51" ref="AQ59:AV59">AQ58+$O59-$O58</f>
        <v>0.38263888888888886</v>
      </c>
      <c r="AR59" s="40">
        <f t="shared" si="51"/>
        <v>0.5076388888888889</v>
      </c>
      <c r="AS59" s="40">
        <f t="shared" si="51"/>
        <v>0.5736111111111112</v>
      </c>
      <c r="AT59" s="40">
        <f t="shared" si="51"/>
        <v>0.65</v>
      </c>
      <c r="AU59" s="40">
        <f t="shared" si="51"/>
        <v>0.74375</v>
      </c>
      <c r="AV59" s="40">
        <f t="shared" si="51"/>
        <v>0.8340277777777779</v>
      </c>
      <c r="AW59" s="41">
        <f>AW58+$O59-$O58</f>
        <v>0.9444444444444445</v>
      </c>
    </row>
    <row r="60" spans="1:40" ht="12.75" customHeight="1">
      <c r="A60" s="145"/>
      <c r="B60" s="281"/>
      <c r="C60" s="289"/>
      <c r="O60" s="13"/>
      <c r="Z60" s="145"/>
      <c r="AA60" s="281"/>
      <c r="AB60" s="293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13"/>
    </row>
    <row r="61" spans="1:39" ht="12.75" customHeight="1">
      <c r="A61" s="145"/>
      <c r="B61" s="282"/>
      <c r="C61" s="289"/>
      <c r="Z61" s="145"/>
      <c r="AA61" s="282"/>
      <c r="AB61" s="293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ht="12.75" customHeight="1">
      <c r="A62" s="171" t="s">
        <v>92</v>
      </c>
      <c r="B62" s="243"/>
      <c r="C62" s="289"/>
      <c r="Z62" s="171" t="s">
        <v>92</v>
      </c>
      <c r="AA62" s="243"/>
      <c r="AB62" s="293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ht="12.75" customHeight="1">
      <c r="A63" s="243"/>
      <c r="B63" s="243"/>
      <c r="C63" s="289"/>
      <c r="Z63" s="243"/>
      <c r="AA63" s="243"/>
      <c r="AB63" s="293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ht="12.75" customHeight="1">
      <c r="A64" s="243"/>
      <c r="B64" s="243"/>
      <c r="C64" s="289"/>
      <c r="Z64" s="243"/>
      <c r="AA64" s="243"/>
      <c r="AB64" s="293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28" ht="12.75" customHeight="1">
      <c r="A65" s="243"/>
      <c r="B65" s="243"/>
      <c r="C65" s="289"/>
      <c r="Z65" s="243"/>
      <c r="AA65" s="243"/>
      <c r="AB65" s="293"/>
    </row>
    <row r="66" ht="12.75" customHeight="1"/>
    <row r="67" ht="12.75" customHeight="1"/>
    <row r="68" ht="12.75" customHeight="1"/>
    <row r="69" spans="4:10" ht="12.75" customHeight="1">
      <c r="D69" s="23"/>
      <c r="E69" s="23"/>
      <c r="F69" s="23"/>
      <c r="G69" s="23"/>
      <c r="H69" s="23"/>
      <c r="I69" s="23"/>
      <c r="J69" s="24"/>
    </row>
    <row r="70" ht="12.75" customHeight="1"/>
    <row r="71" ht="12.75" customHeight="1">
      <c r="O71" s="13"/>
    </row>
    <row r="72" ht="12.75" customHeight="1">
      <c r="O72" s="13"/>
    </row>
    <row r="73" ht="12.75" customHeight="1">
      <c r="O73" s="13"/>
    </row>
    <row r="74" ht="12.75" customHeight="1">
      <c r="O74" s="13"/>
    </row>
    <row r="75" ht="12.75" customHeight="1">
      <c r="O75" s="13"/>
    </row>
    <row r="76" ht="12.75" customHeight="1">
      <c r="O76" s="13"/>
    </row>
    <row r="77" ht="12.75" customHeight="1">
      <c r="O77" s="13"/>
    </row>
    <row r="78" ht="12.75" customHeight="1">
      <c r="O78" s="13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6">
    <mergeCell ref="D42:E43"/>
    <mergeCell ref="D41:E41"/>
    <mergeCell ref="F41:H41"/>
    <mergeCell ref="F43:H43"/>
    <mergeCell ref="D37:E38"/>
    <mergeCell ref="I29:L29"/>
    <mergeCell ref="F30:H30"/>
    <mergeCell ref="I30:L30"/>
    <mergeCell ref="D35:E35"/>
    <mergeCell ref="AH57:AK57"/>
    <mergeCell ref="AE55:AG56"/>
    <mergeCell ref="AE57:AG57"/>
    <mergeCell ref="AH59:AK59"/>
    <mergeCell ref="AE58:AG59"/>
    <mergeCell ref="AH58:AK58"/>
    <mergeCell ref="I51:L51"/>
    <mergeCell ref="I52:L52"/>
    <mergeCell ref="I56:L56"/>
    <mergeCell ref="AH55:AK55"/>
    <mergeCell ref="AH56:AK56"/>
    <mergeCell ref="I53:L53"/>
    <mergeCell ref="AE51:AG51"/>
    <mergeCell ref="AH51:AK51"/>
    <mergeCell ref="AE52:AG52"/>
    <mergeCell ref="AH52:AK52"/>
    <mergeCell ref="I57:L57"/>
    <mergeCell ref="I55:L55"/>
    <mergeCell ref="I54:L54"/>
    <mergeCell ref="D51:E54"/>
    <mergeCell ref="F57:H57"/>
    <mergeCell ref="F55:H56"/>
    <mergeCell ref="D55:E57"/>
    <mergeCell ref="F53:H53"/>
    <mergeCell ref="F51:H51"/>
    <mergeCell ref="F52:H52"/>
    <mergeCell ref="I17:L17"/>
    <mergeCell ref="I18:L18"/>
    <mergeCell ref="I19:L19"/>
    <mergeCell ref="I20:L20"/>
    <mergeCell ref="I43:L43"/>
    <mergeCell ref="I27:L27"/>
    <mergeCell ref="I35:L35"/>
    <mergeCell ref="I28:L28"/>
    <mergeCell ref="I38:L38"/>
    <mergeCell ref="I42:L42"/>
    <mergeCell ref="I41:L41"/>
    <mergeCell ref="I40:L40"/>
    <mergeCell ref="D10:E12"/>
    <mergeCell ref="F37:H37"/>
    <mergeCell ref="I25:L25"/>
    <mergeCell ref="I26:L26"/>
    <mergeCell ref="I37:L37"/>
    <mergeCell ref="I34:L34"/>
    <mergeCell ref="D23:E23"/>
    <mergeCell ref="D24:E25"/>
    <mergeCell ref="D26:E26"/>
    <mergeCell ref="F35:H35"/>
    <mergeCell ref="D7:E7"/>
    <mergeCell ref="F7:H7"/>
    <mergeCell ref="I7:L7"/>
    <mergeCell ref="I8:L8"/>
    <mergeCell ref="F8:H9"/>
    <mergeCell ref="D8:E9"/>
    <mergeCell ref="I9:L9"/>
    <mergeCell ref="I22:L22"/>
    <mergeCell ref="I24:L24"/>
    <mergeCell ref="I11:L11"/>
    <mergeCell ref="F28:H28"/>
    <mergeCell ref="I12:L12"/>
    <mergeCell ref="I14:L14"/>
    <mergeCell ref="I15:L15"/>
    <mergeCell ref="I16:L16"/>
    <mergeCell ref="I21:L21"/>
    <mergeCell ref="I23:L23"/>
    <mergeCell ref="F44:H44"/>
    <mergeCell ref="F19:H19"/>
    <mergeCell ref="F23:H23"/>
    <mergeCell ref="F16:H16"/>
    <mergeCell ref="F27:H27"/>
    <mergeCell ref="F24:H25"/>
    <mergeCell ref="F26:H26"/>
    <mergeCell ref="F29:H29"/>
    <mergeCell ref="F40:H40"/>
    <mergeCell ref="F39:H39"/>
    <mergeCell ref="I44:L44"/>
    <mergeCell ref="AC55:AD57"/>
    <mergeCell ref="AC58:AD59"/>
    <mergeCell ref="I45:L45"/>
    <mergeCell ref="I49:L49"/>
    <mergeCell ref="I47:L47"/>
    <mergeCell ref="I48:L48"/>
    <mergeCell ref="I46:L46"/>
    <mergeCell ref="AC51:AD54"/>
    <mergeCell ref="I50:L50"/>
    <mergeCell ref="AE53:AG53"/>
    <mergeCell ref="AH53:AK53"/>
    <mergeCell ref="AE54:AG54"/>
    <mergeCell ref="AH54:AK54"/>
    <mergeCell ref="AC48:AD48"/>
    <mergeCell ref="AE48:AG48"/>
    <mergeCell ref="AH48:AK48"/>
    <mergeCell ref="AC49:AD50"/>
    <mergeCell ref="AE49:AG50"/>
    <mergeCell ref="AH49:AK49"/>
    <mergeCell ref="AH50:AK50"/>
    <mergeCell ref="AC44:AD44"/>
    <mergeCell ref="AE44:AG44"/>
    <mergeCell ref="AH44:AK44"/>
    <mergeCell ref="AC45:AD47"/>
    <mergeCell ref="AE45:AG47"/>
    <mergeCell ref="AH45:AK45"/>
    <mergeCell ref="AH46:AK46"/>
    <mergeCell ref="AH47:AK47"/>
    <mergeCell ref="AC41:AD41"/>
    <mergeCell ref="AE41:AG41"/>
    <mergeCell ref="AH41:AK41"/>
    <mergeCell ref="AC42:AD43"/>
    <mergeCell ref="AE42:AG42"/>
    <mergeCell ref="AH42:AK42"/>
    <mergeCell ref="AE43:AG43"/>
    <mergeCell ref="AH43:AK43"/>
    <mergeCell ref="AC39:AD40"/>
    <mergeCell ref="AE39:AG39"/>
    <mergeCell ref="AH39:AK39"/>
    <mergeCell ref="AE40:AG40"/>
    <mergeCell ref="AH40:AK40"/>
    <mergeCell ref="AC37:AD38"/>
    <mergeCell ref="AE37:AG37"/>
    <mergeCell ref="AH37:AK37"/>
    <mergeCell ref="AE38:AG38"/>
    <mergeCell ref="AH38:AK38"/>
    <mergeCell ref="AH35:AK35"/>
    <mergeCell ref="AC36:AD36"/>
    <mergeCell ref="AE36:AG36"/>
    <mergeCell ref="AH36:AK36"/>
    <mergeCell ref="AE32:AG32"/>
    <mergeCell ref="AH32:AK32"/>
    <mergeCell ref="Z34:Z61"/>
    <mergeCell ref="AA34:AA61"/>
    <mergeCell ref="AB34:AB65"/>
    <mergeCell ref="AC34:AD34"/>
    <mergeCell ref="AE34:AG34"/>
    <mergeCell ref="AH34:AK34"/>
    <mergeCell ref="AC35:AD35"/>
    <mergeCell ref="AE35:AG35"/>
    <mergeCell ref="Z29:AA32"/>
    <mergeCell ref="AC29:AD30"/>
    <mergeCell ref="AE29:AG29"/>
    <mergeCell ref="AH29:AK29"/>
    <mergeCell ref="AE30:AG30"/>
    <mergeCell ref="AH30:AK30"/>
    <mergeCell ref="AC31:AD31"/>
    <mergeCell ref="AE31:AG31"/>
    <mergeCell ref="AH31:AK31"/>
    <mergeCell ref="AC32:AD32"/>
    <mergeCell ref="C34:C65"/>
    <mergeCell ref="A62:B65"/>
    <mergeCell ref="A34:A61"/>
    <mergeCell ref="B34:B61"/>
    <mergeCell ref="D27:E28"/>
    <mergeCell ref="D39:E40"/>
    <mergeCell ref="F54:H54"/>
    <mergeCell ref="D29:E30"/>
    <mergeCell ref="D34:E34"/>
    <mergeCell ref="F34:H34"/>
    <mergeCell ref="D45:E47"/>
    <mergeCell ref="F48:H48"/>
    <mergeCell ref="F38:H38"/>
    <mergeCell ref="F42:H42"/>
    <mergeCell ref="F10:H10"/>
    <mergeCell ref="AC26:AD26"/>
    <mergeCell ref="AE26:AG26"/>
    <mergeCell ref="AC23:AD23"/>
    <mergeCell ref="AE23:AG23"/>
    <mergeCell ref="AE20:AG22"/>
    <mergeCell ref="AE14:AG15"/>
    <mergeCell ref="AE11:AG12"/>
    <mergeCell ref="I10:L10"/>
    <mergeCell ref="F14:H15"/>
    <mergeCell ref="AH26:AK26"/>
    <mergeCell ref="AC27:AD28"/>
    <mergeCell ref="AE27:AG27"/>
    <mergeCell ref="AH27:AK27"/>
    <mergeCell ref="AE28:AG28"/>
    <mergeCell ref="AH28:AK28"/>
    <mergeCell ref="AH23:AK23"/>
    <mergeCell ref="AC24:AD25"/>
    <mergeCell ref="AE24:AG25"/>
    <mergeCell ref="AH24:AK24"/>
    <mergeCell ref="AH25:AK25"/>
    <mergeCell ref="AH20:AK20"/>
    <mergeCell ref="AH21:AK21"/>
    <mergeCell ref="AH22:AK22"/>
    <mergeCell ref="AE17:AG18"/>
    <mergeCell ref="AH17:AK17"/>
    <mergeCell ref="AH18:AK18"/>
    <mergeCell ref="AE19:AG19"/>
    <mergeCell ref="AH19:AK19"/>
    <mergeCell ref="AH13:AK13"/>
    <mergeCell ref="AH14:AK14"/>
    <mergeCell ref="AH15:AK15"/>
    <mergeCell ref="AE16:AG16"/>
    <mergeCell ref="AH16:AK16"/>
    <mergeCell ref="AE10:AG10"/>
    <mergeCell ref="AH10:AK10"/>
    <mergeCell ref="Z1:Z28"/>
    <mergeCell ref="AA1:AA28"/>
    <mergeCell ref="AB1:AB32"/>
    <mergeCell ref="AC7:AD7"/>
    <mergeCell ref="AC8:AD9"/>
    <mergeCell ref="AH11:AK11"/>
    <mergeCell ref="AH12:AK12"/>
    <mergeCell ref="AE13:AG13"/>
    <mergeCell ref="AE7:AG7"/>
    <mergeCell ref="AH7:AK7"/>
    <mergeCell ref="AE8:AG9"/>
    <mergeCell ref="AH8:AK8"/>
    <mergeCell ref="AH9:AK9"/>
    <mergeCell ref="AC10:AD12"/>
    <mergeCell ref="AC13:AD16"/>
    <mergeCell ref="AC17:AD18"/>
    <mergeCell ref="AC19:AD19"/>
    <mergeCell ref="AC20:AD22"/>
    <mergeCell ref="D48:E48"/>
    <mergeCell ref="F45:H47"/>
    <mergeCell ref="D49:E50"/>
    <mergeCell ref="F49:H50"/>
    <mergeCell ref="D36:E36"/>
    <mergeCell ref="F36:H36"/>
    <mergeCell ref="I36:L36"/>
    <mergeCell ref="D44:E44"/>
    <mergeCell ref="I39:L39"/>
    <mergeCell ref="A29:B32"/>
    <mergeCell ref="D31:E31"/>
    <mergeCell ref="F31:H31"/>
    <mergeCell ref="I31:L31"/>
    <mergeCell ref="D32:E32"/>
    <mergeCell ref="F32:H32"/>
    <mergeCell ref="I32:L32"/>
    <mergeCell ref="C1:C32"/>
    <mergeCell ref="A1:A28"/>
    <mergeCell ref="B1:B28"/>
    <mergeCell ref="D58:E59"/>
    <mergeCell ref="F11:H12"/>
    <mergeCell ref="F13:H13"/>
    <mergeCell ref="I13:L13"/>
    <mergeCell ref="D13:E16"/>
    <mergeCell ref="F17:H18"/>
    <mergeCell ref="D17:E18"/>
    <mergeCell ref="D19:E19"/>
    <mergeCell ref="D20:E22"/>
    <mergeCell ref="F20:H22"/>
    <mergeCell ref="Z62:AA65"/>
    <mergeCell ref="F58:H59"/>
    <mergeCell ref="I58:L58"/>
    <mergeCell ref="I59:L59"/>
  </mergeCells>
  <printOptions/>
  <pageMargins left="0.2755905511811024" right="0.2755905511811024" top="0.2755905511811024" bottom="0.4724409448818898" header="0.5118110236220472" footer="0.5118110236220472"/>
  <pageSetup horizontalDpi="600" verticalDpi="600" orientation="portrait" paperSize="9" scale="70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V54"/>
  <sheetViews>
    <sheetView workbookViewId="0" topLeftCell="A1">
      <selection activeCell="I28" sqref="I28:N31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7" width="5.421875" style="0" customWidth="1"/>
    <col min="28" max="28" width="3.7109375" style="0" customWidth="1"/>
    <col min="29" max="29" width="7.140625" style="0" customWidth="1"/>
    <col min="30" max="41" width="5.421875" style="0" customWidth="1"/>
    <col min="42" max="42" width="5.421875" style="0" hidden="1" customWidth="1"/>
    <col min="43" max="55" width="5.421875" style="0" customWidth="1"/>
  </cols>
  <sheetData>
    <row r="1" spans="1:42" ht="12.75" customHeight="1">
      <c r="A1" s="145" t="s">
        <v>93</v>
      </c>
      <c r="B1" s="280" t="s">
        <v>95</v>
      </c>
      <c r="C1" s="242" t="s">
        <v>90</v>
      </c>
      <c r="D1" s="13"/>
      <c r="E1" s="13"/>
      <c r="O1" s="13"/>
      <c r="AB1" s="145" t="s">
        <v>93</v>
      </c>
      <c r="AC1" s="280" t="s">
        <v>95</v>
      </c>
      <c r="AD1" s="204" t="s">
        <v>161</v>
      </c>
      <c r="AE1" s="13"/>
      <c r="AF1" s="13"/>
      <c r="AP1" s="13"/>
    </row>
    <row r="2" spans="1:42" ht="12.75" customHeight="1">
      <c r="A2" s="145"/>
      <c r="B2" s="281"/>
      <c r="C2" s="242"/>
      <c r="D2" s="13"/>
      <c r="E2" s="13"/>
      <c r="O2" s="13"/>
      <c r="AB2" s="145"/>
      <c r="AC2" s="281"/>
      <c r="AD2" s="204"/>
      <c r="AE2" s="13"/>
      <c r="AF2" s="13"/>
      <c r="AP2" s="13"/>
    </row>
    <row r="3" spans="1:48" ht="12.75" customHeight="1">
      <c r="A3" s="145"/>
      <c r="B3" s="281"/>
      <c r="C3" s="242"/>
      <c r="D3" s="13"/>
      <c r="E3" s="13"/>
      <c r="O3" s="13"/>
      <c r="Z3" s="9"/>
      <c r="AB3" s="145"/>
      <c r="AC3" s="281"/>
      <c r="AD3" s="204"/>
      <c r="AE3" s="13"/>
      <c r="AF3" s="13"/>
      <c r="AP3" s="13"/>
      <c r="AV3" s="9"/>
    </row>
    <row r="4" spans="1:42" ht="12.75" customHeight="1">
      <c r="A4" s="145"/>
      <c r="B4" s="281"/>
      <c r="C4" s="242"/>
      <c r="D4" s="13"/>
      <c r="E4" s="13"/>
      <c r="O4" s="13"/>
      <c r="AB4" s="145"/>
      <c r="AC4" s="281"/>
      <c r="AD4" s="204"/>
      <c r="AE4" s="13"/>
      <c r="AF4" s="13"/>
      <c r="AP4" s="13"/>
    </row>
    <row r="5" spans="1:47" ht="13.5" customHeight="1" thickBot="1">
      <c r="A5" s="145"/>
      <c r="B5" s="281"/>
      <c r="C5" s="242"/>
      <c r="D5" s="179" t="s">
        <v>6</v>
      </c>
      <c r="E5" s="157"/>
      <c r="F5" s="157" t="s">
        <v>7</v>
      </c>
      <c r="G5" s="157"/>
      <c r="H5" s="157"/>
      <c r="I5" s="157" t="s">
        <v>8</v>
      </c>
      <c r="J5" s="157"/>
      <c r="K5" s="157"/>
      <c r="L5" s="158"/>
      <c r="M5" s="95" t="s">
        <v>163</v>
      </c>
      <c r="N5" s="96" t="s">
        <v>164</v>
      </c>
      <c r="O5" s="50" t="s">
        <v>96</v>
      </c>
      <c r="P5" s="128"/>
      <c r="Q5" s="11">
        <v>1</v>
      </c>
      <c r="R5" s="11">
        <v>3</v>
      </c>
      <c r="S5" s="11">
        <v>3</v>
      </c>
      <c r="T5" s="11">
        <v>1</v>
      </c>
      <c r="U5" s="11">
        <v>2</v>
      </c>
      <c r="V5" s="11">
        <v>3</v>
      </c>
      <c r="W5" s="11">
        <v>1</v>
      </c>
      <c r="X5" s="11">
        <v>3</v>
      </c>
      <c r="Y5" s="11">
        <v>2</v>
      </c>
      <c r="Z5" s="11">
        <v>1</v>
      </c>
      <c r="AB5" s="145"/>
      <c r="AC5" s="281"/>
      <c r="AD5" s="204"/>
      <c r="AE5" s="179" t="s">
        <v>6</v>
      </c>
      <c r="AF5" s="157"/>
      <c r="AG5" s="157" t="s">
        <v>7</v>
      </c>
      <c r="AH5" s="157"/>
      <c r="AI5" s="157"/>
      <c r="AJ5" s="157" t="s">
        <v>8</v>
      </c>
      <c r="AK5" s="157"/>
      <c r="AL5" s="157"/>
      <c r="AM5" s="158"/>
      <c r="AN5" s="93"/>
      <c r="AO5" s="50" t="s">
        <v>163</v>
      </c>
      <c r="AP5" s="50" t="s">
        <v>96</v>
      </c>
      <c r="AQ5" s="46"/>
      <c r="AR5" s="14">
        <v>1</v>
      </c>
      <c r="AS5" s="14">
        <v>2</v>
      </c>
      <c r="AT5" s="14">
        <v>1</v>
      </c>
      <c r="AU5" s="14">
        <v>1</v>
      </c>
    </row>
    <row r="6" spans="1:47" ht="12.75" customHeight="1">
      <c r="A6" s="145"/>
      <c r="B6" s="281"/>
      <c r="C6" s="242"/>
      <c r="D6" s="269" t="s">
        <v>9</v>
      </c>
      <c r="E6" s="270"/>
      <c r="F6" s="268" t="s">
        <v>10</v>
      </c>
      <c r="G6" s="268"/>
      <c r="H6" s="268"/>
      <c r="I6" s="268" t="s">
        <v>11</v>
      </c>
      <c r="J6" s="277"/>
      <c r="K6" s="277"/>
      <c r="L6" s="278"/>
      <c r="M6" s="94">
        <v>0</v>
      </c>
      <c r="N6" s="98">
        <v>0</v>
      </c>
      <c r="O6" s="54">
        <v>0</v>
      </c>
      <c r="P6" s="81"/>
      <c r="Q6" s="30">
        <v>0.24722222222222223</v>
      </c>
      <c r="R6" s="30">
        <v>0.3125</v>
      </c>
      <c r="S6" s="30">
        <v>0.34722222222222227</v>
      </c>
      <c r="T6" s="30">
        <v>0.4284722222222222</v>
      </c>
      <c r="U6" s="30">
        <v>0.5520833333333334</v>
      </c>
      <c r="V6" s="30">
        <v>0.6180555555555556</v>
      </c>
      <c r="W6" s="30">
        <v>0.6701388888888888</v>
      </c>
      <c r="X6" s="30">
        <v>0.6979166666666666</v>
      </c>
      <c r="Y6" s="30">
        <v>0.7256944444444445</v>
      </c>
      <c r="Z6" s="31">
        <v>0.8576388888888888</v>
      </c>
      <c r="AB6" s="145"/>
      <c r="AC6" s="281"/>
      <c r="AD6" s="204"/>
      <c r="AE6" s="188" t="s">
        <v>9</v>
      </c>
      <c r="AF6" s="189"/>
      <c r="AG6" s="192" t="s">
        <v>10</v>
      </c>
      <c r="AH6" s="192"/>
      <c r="AI6" s="192"/>
      <c r="AJ6" s="192" t="s">
        <v>11</v>
      </c>
      <c r="AK6" s="311"/>
      <c r="AL6" s="311"/>
      <c r="AM6" s="312"/>
      <c r="AN6" s="109">
        <v>0</v>
      </c>
      <c r="AO6" s="110">
        <v>0</v>
      </c>
      <c r="AP6" s="54">
        <v>0</v>
      </c>
      <c r="AQ6" s="82"/>
      <c r="AR6" s="43">
        <v>0.4305555555555556</v>
      </c>
      <c r="AS6" s="43">
        <v>0.5520833333333334</v>
      </c>
      <c r="AT6" s="43">
        <v>0.6701388888888888</v>
      </c>
      <c r="AU6" s="44">
        <v>0.8576388888888888</v>
      </c>
    </row>
    <row r="7" spans="1:47" ht="13.5" customHeight="1">
      <c r="A7" s="145"/>
      <c r="B7" s="281"/>
      <c r="C7" s="242"/>
      <c r="D7" s="271"/>
      <c r="E7" s="272"/>
      <c r="F7" s="202" t="s">
        <v>13</v>
      </c>
      <c r="G7" s="202"/>
      <c r="H7" s="202"/>
      <c r="I7" s="202" t="s">
        <v>21</v>
      </c>
      <c r="J7" s="220"/>
      <c r="K7" s="220"/>
      <c r="L7" s="221"/>
      <c r="M7" s="97">
        <v>0.8</v>
      </c>
      <c r="N7" s="104">
        <f aca="true" t="shared" si="0" ref="N7:N15">N6+M7</f>
        <v>0.8</v>
      </c>
      <c r="O7" s="55">
        <f>O6+1/24/60</f>
        <v>0.0006944444444444444</v>
      </c>
      <c r="P7" s="25"/>
      <c r="Q7" s="19">
        <f aca="true" t="shared" si="1" ref="Q7:X16">Q6+$O7-$O6</f>
        <v>0.24791666666666667</v>
      </c>
      <c r="R7" s="19">
        <f t="shared" si="1"/>
        <v>0.31319444444444444</v>
      </c>
      <c r="S7" s="19">
        <f t="shared" si="1"/>
        <v>0.3479166666666667</v>
      </c>
      <c r="T7" s="19">
        <f t="shared" si="1"/>
        <v>0.42916666666666664</v>
      </c>
      <c r="U7" s="19">
        <f t="shared" si="1"/>
        <v>0.5527777777777778</v>
      </c>
      <c r="V7" s="19">
        <f t="shared" si="1"/>
        <v>0.61875</v>
      </c>
      <c r="W7" s="19">
        <f t="shared" si="1"/>
        <v>0.6708333333333333</v>
      </c>
      <c r="X7" s="19">
        <f t="shared" si="1"/>
        <v>0.6986111111111111</v>
      </c>
      <c r="Y7" s="19">
        <f aca="true" t="shared" si="2" ref="Y7:Y16">Y6+$O7-$O6</f>
        <v>0.726388888888889</v>
      </c>
      <c r="Z7" s="20">
        <f aca="true" t="shared" si="3" ref="Z7:Z16">Z6+$O7-$O6</f>
        <v>0.8583333333333333</v>
      </c>
      <c r="AB7" s="145"/>
      <c r="AC7" s="281"/>
      <c r="AD7" s="204"/>
      <c r="AE7" s="190"/>
      <c r="AF7" s="191"/>
      <c r="AG7" s="169" t="s">
        <v>13</v>
      </c>
      <c r="AH7" s="169"/>
      <c r="AI7" s="169"/>
      <c r="AJ7" s="169" t="s">
        <v>21</v>
      </c>
      <c r="AK7" s="175"/>
      <c r="AL7" s="175"/>
      <c r="AM7" s="176"/>
      <c r="AN7" s="111">
        <v>0.8</v>
      </c>
      <c r="AO7" s="117">
        <f>AO6+AN7</f>
        <v>0.8</v>
      </c>
      <c r="AP7" s="55">
        <f>AP6+1/24/60</f>
        <v>0.0006944444444444444</v>
      </c>
      <c r="AQ7" s="33"/>
      <c r="AR7" s="34">
        <f aca="true" t="shared" si="4" ref="AR7:AR16">AR6+$O7-$O6</f>
        <v>0.43125</v>
      </c>
      <c r="AS7" s="34">
        <f aca="true" t="shared" si="5" ref="AS7:AS16">AS6+$O7-$O6</f>
        <v>0.5527777777777778</v>
      </c>
      <c r="AT7" s="34">
        <f aca="true" t="shared" si="6" ref="AT7:AT16">AT6+$O7-$O6</f>
        <v>0.6708333333333333</v>
      </c>
      <c r="AU7" s="35">
        <f aca="true" t="shared" si="7" ref="AU7:AU16">AU6+$O7-$O6</f>
        <v>0.8583333333333333</v>
      </c>
    </row>
    <row r="8" spans="1:47" ht="13.5" customHeight="1">
      <c r="A8" s="145"/>
      <c r="B8" s="281"/>
      <c r="C8" s="242"/>
      <c r="D8" s="200" t="s">
        <v>23</v>
      </c>
      <c r="E8" s="201"/>
      <c r="F8" s="211" t="s">
        <v>22</v>
      </c>
      <c r="G8" s="212"/>
      <c r="H8" s="213"/>
      <c r="I8" s="202" t="s">
        <v>24</v>
      </c>
      <c r="J8" s="220"/>
      <c r="K8" s="220"/>
      <c r="L8" s="221"/>
      <c r="M8" s="97">
        <v>1.5</v>
      </c>
      <c r="N8" s="104">
        <f t="shared" si="0"/>
        <v>2.3</v>
      </c>
      <c r="O8" s="55">
        <f>O7+1/24/60</f>
        <v>0.0013888888888888887</v>
      </c>
      <c r="P8" s="25"/>
      <c r="Q8" s="19">
        <f t="shared" si="1"/>
        <v>0.24861111111111112</v>
      </c>
      <c r="R8" s="19">
        <f t="shared" si="1"/>
        <v>0.3138888888888889</v>
      </c>
      <c r="S8" s="19">
        <f t="shared" si="1"/>
        <v>0.34861111111111115</v>
      </c>
      <c r="T8" s="19">
        <f t="shared" si="1"/>
        <v>0.4298611111111111</v>
      </c>
      <c r="U8" s="19">
        <f t="shared" si="1"/>
        <v>0.5534722222222223</v>
      </c>
      <c r="V8" s="19">
        <f t="shared" si="1"/>
        <v>0.6194444444444445</v>
      </c>
      <c r="W8" s="19">
        <f t="shared" si="1"/>
        <v>0.6715277777777777</v>
      </c>
      <c r="X8" s="19">
        <f t="shared" si="1"/>
        <v>0.6993055555555555</v>
      </c>
      <c r="Y8" s="19">
        <f t="shared" si="2"/>
        <v>0.7270833333333334</v>
      </c>
      <c r="Z8" s="20">
        <f t="shared" si="3"/>
        <v>0.8590277777777777</v>
      </c>
      <c r="AB8" s="145"/>
      <c r="AC8" s="281"/>
      <c r="AD8" s="204"/>
      <c r="AE8" s="139" t="s">
        <v>23</v>
      </c>
      <c r="AF8" s="140"/>
      <c r="AG8" s="172" t="s">
        <v>22</v>
      </c>
      <c r="AH8" s="173"/>
      <c r="AI8" s="174"/>
      <c r="AJ8" s="169" t="s">
        <v>24</v>
      </c>
      <c r="AK8" s="175"/>
      <c r="AL8" s="175"/>
      <c r="AM8" s="176"/>
      <c r="AN8" s="111">
        <v>1.5</v>
      </c>
      <c r="AO8" s="117">
        <f>AO7+AN8</f>
        <v>2.3</v>
      </c>
      <c r="AP8" s="55">
        <f>AP7+1/24/60</f>
        <v>0.0013888888888888887</v>
      </c>
      <c r="AQ8" s="33"/>
      <c r="AR8" s="34">
        <f t="shared" si="4"/>
        <v>0.43194444444444446</v>
      </c>
      <c r="AS8" s="34">
        <f t="shared" si="5"/>
        <v>0.5534722222222223</v>
      </c>
      <c r="AT8" s="34">
        <f t="shared" si="6"/>
        <v>0.6715277777777777</v>
      </c>
      <c r="AU8" s="35">
        <f t="shared" si="7"/>
        <v>0.8590277777777777</v>
      </c>
    </row>
    <row r="9" spans="1:47" ht="13.5" customHeight="1">
      <c r="A9" s="145"/>
      <c r="B9" s="281"/>
      <c r="C9" s="242"/>
      <c r="D9" s="233"/>
      <c r="E9" s="234"/>
      <c r="F9" s="214"/>
      <c r="G9" s="215"/>
      <c r="H9" s="216"/>
      <c r="I9" s="202" t="s">
        <v>15</v>
      </c>
      <c r="J9" s="220"/>
      <c r="K9" s="220"/>
      <c r="L9" s="221"/>
      <c r="M9" s="97">
        <v>0.3</v>
      </c>
      <c r="N9" s="104">
        <f>N8+M9</f>
        <v>2.5999999999999996</v>
      </c>
      <c r="O9" s="55">
        <f>O8</f>
        <v>0.0013888888888888887</v>
      </c>
      <c r="P9" s="25"/>
      <c r="Q9" s="19">
        <f>Q8+$O9-$O8</f>
        <v>0.24861111111111112</v>
      </c>
      <c r="R9" s="19">
        <f>R8+$O9-$O8</f>
        <v>0.3138888888888889</v>
      </c>
      <c r="S9" s="19">
        <f>S8+$O9-$O8</f>
        <v>0.34861111111111115</v>
      </c>
      <c r="T9" s="19">
        <f>T8+$O9-$O8</f>
        <v>0.4298611111111111</v>
      </c>
      <c r="U9" s="19">
        <f>U8+$O9-$O8</f>
        <v>0.5534722222222223</v>
      </c>
      <c r="V9" s="19">
        <f>V8+$O9-$O8</f>
        <v>0.6194444444444445</v>
      </c>
      <c r="W9" s="19">
        <f>W8+$O9-$O8</f>
        <v>0.6715277777777777</v>
      </c>
      <c r="X9" s="19">
        <f>X8+$O9-$O8</f>
        <v>0.6993055555555555</v>
      </c>
      <c r="Y9" s="19">
        <f>Y8+$O9-$O8</f>
        <v>0.7270833333333334</v>
      </c>
      <c r="Z9" s="20">
        <f>Z8+$O9-$O8</f>
        <v>0.8590277777777777</v>
      </c>
      <c r="AB9" s="145"/>
      <c r="AC9" s="281"/>
      <c r="AD9" s="204"/>
      <c r="AE9" s="141"/>
      <c r="AF9" s="142"/>
      <c r="AG9" s="164"/>
      <c r="AH9" s="165"/>
      <c r="AI9" s="166"/>
      <c r="AJ9" s="169" t="s">
        <v>15</v>
      </c>
      <c r="AK9" s="175"/>
      <c r="AL9" s="175"/>
      <c r="AM9" s="176"/>
      <c r="AN9" s="111">
        <v>0.3</v>
      </c>
      <c r="AO9" s="117">
        <f>AO8+AN9</f>
        <v>2.5999999999999996</v>
      </c>
      <c r="AP9" s="55">
        <f>AP8</f>
        <v>0.0013888888888888887</v>
      </c>
      <c r="AQ9" s="33"/>
      <c r="AR9" s="34">
        <f>AR8+$O9-$O8</f>
        <v>0.43194444444444446</v>
      </c>
      <c r="AS9" s="34">
        <f>AS8+$O9-$O8</f>
        <v>0.5534722222222223</v>
      </c>
      <c r="AT9" s="34">
        <f>AT8+$O9-$O8</f>
        <v>0.6715277777777777</v>
      </c>
      <c r="AU9" s="35">
        <f>AU8+$O9-$O8</f>
        <v>0.8590277777777777</v>
      </c>
    </row>
    <row r="10" spans="1:47" ht="13.5" customHeight="1">
      <c r="A10" s="145"/>
      <c r="B10" s="281"/>
      <c r="C10" s="242"/>
      <c r="D10" s="223"/>
      <c r="E10" s="224"/>
      <c r="F10" s="217"/>
      <c r="G10" s="218"/>
      <c r="H10" s="219"/>
      <c r="I10" s="202" t="s">
        <v>169</v>
      </c>
      <c r="J10" s="220"/>
      <c r="K10" s="220"/>
      <c r="L10" s="221"/>
      <c r="M10" s="97">
        <v>1.2</v>
      </c>
      <c r="N10" s="104">
        <f>N9+M10</f>
        <v>3.8</v>
      </c>
      <c r="O10" s="55">
        <f>O9+1/24/60</f>
        <v>0.002083333333333333</v>
      </c>
      <c r="P10" s="25"/>
      <c r="Q10" s="19">
        <f>Q9+$O10-$O9</f>
        <v>0.24930555555555556</v>
      </c>
      <c r="R10" s="19">
        <f>R9+$O10-$O9</f>
        <v>0.3145833333333333</v>
      </c>
      <c r="S10" s="19">
        <f>S9+$O10-$O9</f>
        <v>0.3493055555555556</v>
      </c>
      <c r="T10" s="19">
        <f>T9+$O10-$O9</f>
        <v>0.4305555555555555</v>
      </c>
      <c r="U10" s="19">
        <f>U9+$O10-$O9</f>
        <v>0.5541666666666667</v>
      </c>
      <c r="V10" s="19">
        <f>V9+$O10-$O9</f>
        <v>0.6201388888888889</v>
      </c>
      <c r="W10" s="19">
        <f>W9+$O10-$O9</f>
        <v>0.6722222222222222</v>
      </c>
      <c r="X10" s="19">
        <f>X9+$O10-$O9</f>
        <v>0.7</v>
      </c>
      <c r="Y10" s="19">
        <f>Y9+$O10-$O9</f>
        <v>0.7277777777777779</v>
      </c>
      <c r="Z10" s="20">
        <f>Z9+$O10-$O9</f>
        <v>0.8597222222222222</v>
      </c>
      <c r="AB10" s="145"/>
      <c r="AC10" s="281"/>
      <c r="AD10" s="204"/>
      <c r="AE10" s="143"/>
      <c r="AF10" s="144"/>
      <c r="AG10" s="182"/>
      <c r="AH10" s="183"/>
      <c r="AI10" s="184"/>
      <c r="AJ10" s="169" t="s">
        <v>169</v>
      </c>
      <c r="AK10" s="175"/>
      <c r="AL10" s="175"/>
      <c r="AM10" s="176"/>
      <c r="AN10" s="111">
        <v>1.2</v>
      </c>
      <c r="AO10" s="117">
        <f>AO9+AN10</f>
        <v>3.8</v>
      </c>
      <c r="AP10" s="55">
        <f>AP9+1/24/60</f>
        <v>0.002083333333333333</v>
      </c>
      <c r="AQ10" s="33"/>
      <c r="AR10" s="34">
        <f>AR9+$O10-$O9</f>
        <v>0.4326388888888889</v>
      </c>
      <c r="AS10" s="34">
        <f>AS9+$O10-$O9</f>
        <v>0.5541666666666667</v>
      </c>
      <c r="AT10" s="34">
        <f>AT9+$O10-$O9</f>
        <v>0.6722222222222222</v>
      </c>
      <c r="AU10" s="35">
        <f>AU9+$O10-$O9</f>
        <v>0.8597222222222222</v>
      </c>
    </row>
    <row r="11" spans="1:47" ht="13.5" customHeight="1">
      <c r="A11" s="145"/>
      <c r="B11" s="281"/>
      <c r="C11" s="242"/>
      <c r="D11" s="200" t="s">
        <v>25</v>
      </c>
      <c r="E11" s="201"/>
      <c r="F11" s="202" t="s">
        <v>22</v>
      </c>
      <c r="G11" s="202"/>
      <c r="H11" s="202"/>
      <c r="I11" s="202" t="s">
        <v>35</v>
      </c>
      <c r="J11" s="202"/>
      <c r="K11" s="202"/>
      <c r="L11" s="222"/>
      <c r="M11" s="97">
        <v>0.8</v>
      </c>
      <c r="N11" s="104">
        <f>N10+M11</f>
        <v>4.6</v>
      </c>
      <c r="O11" s="56">
        <f>O10+2/24/60</f>
        <v>0.0034722222222222216</v>
      </c>
      <c r="P11" s="25"/>
      <c r="Q11" s="19">
        <f>Q10+$O11-$O10</f>
        <v>0.25069444444444444</v>
      </c>
      <c r="R11" s="19">
        <f>R10+$O11-$O10</f>
        <v>0.3159722222222222</v>
      </c>
      <c r="S11" s="19">
        <f>S10+$O11-$O10</f>
        <v>0.3506944444444445</v>
      </c>
      <c r="T11" s="19">
        <f>T10+$O11-$O10</f>
        <v>0.4319444444444444</v>
      </c>
      <c r="U11" s="19">
        <f>U10+$O11-$O10</f>
        <v>0.5555555555555556</v>
      </c>
      <c r="V11" s="19">
        <f>V10+$O11-$O10</f>
        <v>0.6215277777777778</v>
      </c>
      <c r="W11" s="19">
        <f>W10+$O11-$O10</f>
        <v>0.673611111111111</v>
      </c>
      <c r="X11" s="19">
        <f>X10+$O11-$O10</f>
        <v>0.7013888888888888</v>
      </c>
      <c r="Y11" s="19">
        <f>Y10+$O11-$O10</f>
        <v>0.7291666666666667</v>
      </c>
      <c r="Z11" s="20">
        <f>Z10+$O11-$O10</f>
        <v>0.861111111111111</v>
      </c>
      <c r="AB11" s="145"/>
      <c r="AC11" s="281"/>
      <c r="AD11" s="204"/>
      <c r="AE11" s="139" t="s">
        <v>25</v>
      </c>
      <c r="AF11" s="140"/>
      <c r="AG11" s="169" t="s">
        <v>22</v>
      </c>
      <c r="AH11" s="169"/>
      <c r="AI11" s="169"/>
      <c r="AJ11" s="169" t="s">
        <v>35</v>
      </c>
      <c r="AK11" s="169"/>
      <c r="AL11" s="169"/>
      <c r="AM11" s="170"/>
      <c r="AN11" s="111">
        <v>0.8</v>
      </c>
      <c r="AO11" s="117">
        <f>AO10+AN11</f>
        <v>4.6</v>
      </c>
      <c r="AP11" s="56">
        <f>AP10+2/24/60</f>
        <v>0.0034722222222222216</v>
      </c>
      <c r="AQ11" s="33"/>
      <c r="AR11" s="34">
        <f>AR10+$O11-$O10</f>
        <v>0.4340277777777778</v>
      </c>
      <c r="AS11" s="34">
        <f>AS10+$O11-$O10</f>
        <v>0.5555555555555556</v>
      </c>
      <c r="AT11" s="34">
        <f>AT10+$O11-$O10</f>
        <v>0.673611111111111</v>
      </c>
      <c r="AU11" s="35">
        <f>AU10+$O11-$O10</f>
        <v>0.861111111111111</v>
      </c>
    </row>
    <row r="12" spans="1:47" ht="13.5" customHeight="1">
      <c r="A12" s="145"/>
      <c r="B12" s="281"/>
      <c r="C12" s="242"/>
      <c r="D12" s="233"/>
      <c r="E12" s="234"/>
      <c r="F12" s="211" t="s">
        <v>13</v>
      </c>
      <c r="G12" s="212"/>
      <c r="H12" s="213"/>
      <c r="I12" s="202" t="s">
        <v>29</v>
      </c>
      <c r="J12" s="220"/>
      <c r="K12" s="220"/>
      <c r="L12" s="221"/>
      <c r="M12" s="97">
        <v>0.6</v>
      </c>
      <c r="N12" s="104">
        <f>N11+M12</f>
        <v>5.199999999999999</v>
      </c>
      <c r="O12" s="55">
        <f>O11+1/24/60</f>
        <v>0.004166666666666666</v>
      </c>
      <c r="P12" s="25"/>
      <c r="Q12" s="19">
        <f t="shared" si="1"/>
        <v>0.2513888888888889</v>
      </c>
      <c r="R12" s="19">
        <f t="shared" si="1"/>
        <v>0.31666666666666665</v>
      </c>
      <c r="S12" s="19">
        <f t="shared" si="1"/>
        <v>0.3513888888888889</v>
      </c>
      <c r="T12" s="19">
        <f t="shared" si="1"/>
        <v>0.43263888888888885</v>
      </c>
      <c r="U12" s="19">
        <f t="shared" si="1"/>
        <v>0.55625</v>
      </c>
      <c r="V12" s="19">
        <f t="shared" si="1"/>
        <v>0.6222222222222222</v>
      </c>
      <c r="W12" s="19">
        <f t="shared" si="1"/>
        <v>0.6743055555555555</v>
      </c>
      <c r="X12" s="19">
        <f t="shared" si="1"/>
        <v>0.7020833333333333</v>
      </c>
      <c r="Y12" s="19">
        <f t="shared" si="2"/>
        <v>0.7298611111111112</v>
      </c>
      <c r="Z12" s="20">
        <f t="shared" si="3"/>
        <v>0.8618055555555555</v>
      </c>
      <c r="AB12" s="145"/>
      <c r="AC12" s="281"/>
      <c r="AD12" s="204"/>
      <c r="AE12" s="141"/>
      <c r="AF12" s="142"/>
      <c r="AG12" s="172" t="s">
        <v>13</v>
      </c>
      <c r="AH12" s="173"/>
      <c r="AI12" s="174"/>
      <c r="AJ12" s="169" t="s">
        <v>29</v>
      </c>
      <c r="AK12" s="175"/>
      <c r="AL12" s="175"/>
      <c r="AM12" s="176"/>
      <c r="AN12" s="111">
        <v>0.6</v>
      </c>
      <c r="AO12" s="117">
        <f>AO11+AN12</f>
        <v>5.199999999999999</v>
      </c>
      <c r="AP12" s="55">
        <f>AP11+1/24/60</f>
        <v>0.004166666666666666</v>
      </c>
      <c r="AQ12" s="33"/>
      <c r="AR12" s="34">
        <f t="shared" si="4"/>
        <v>0.43472222222222223</v>
      </c>
      <c r="AS12" s="34">
        <f t="shared" si="5"/>
        <v>0.55625</v>
      </c>
      <c r="AT12" s="34">
        <f t="shared" si="6"/>
        <v>0.6743055555555555</v>
      </c>
      <c r="AU12" s="35">
        <f t="shared" si="7"/>
        <v>0.8618055555555555</v>
      </c>
    </row>
    <row r="13" spans="1:47" ht="13.5" customHeight="1">
      <c r="A13" s="145"/>
      <c r="B13" s="281"/>
      <c r="C13" s="242"/>
      <c r="D13" s="233"/>
      <c r="E13" s="234"/>
      <c r="F13" s="217"/>
      <c r="G13" s="218"/>
      <c r="H13" s="219"/>
      <c r="I13" s="202" t="s">
        <v>30</v>
      </c>
      <c r="J13" s="220"/>
      <c r="K13" s="220"/>
      <c r="L13" s="221"/>
      <c r="M13" s="97">
        <v>0.2</v>
      </c>
      <c r="N13" s="104">
        <f t="shared" si="0"/>
        <v>5.3999999999999995</v>
      </c>
      <c r="O13" s="55">
        <f>O12+1/24/60</f>
        <v>0.00486111111111111</v>
      </c>
      <c r="P13" s="25"/>
      <c r="Q13" s="19">
        <f t="shared" si="1"/>
        <v>0.2520833333333333</v>
      </c>
      <c r="R13" s="19">
        <f t="shared" si="1"/>
        <v>0.3173611111111111</v>
      </c>
      <c r="S13" s="19">
        <f t="shared" si="1"/>
        <v>0.35208333333333336</v>
      </c>
      <c r="T13" s="19">
        <f t="shared" si="1"/>
        <v>0.4333333333333333</v>
      </c>
      <c r="U13" s="19">
        <f t="shared" si="1"/>
        <v>0.5569444444444445</v>
      </c>
      <c r="V13" s="19">
        <f t="shared" si="1"/>
        <v>0.6229166666666667</v>
      </c>
      <c r="W13" s="19">
        <f t="shared" si="1"/>
        <v>0.6749999999999999</v>
      </c>
      <c r="X13" s="19">
        <f t="shared" si="1"/>
        <v>0.7027777777777777</v>
      </c>
      <c r="Y13" s="19">
        <f t="shared" si="2"/>
        <v>0.7305555555555556</v>
      </c>
      <c r="Z13" s="20">
        <f t="shared" si="3"/>
        <v>0.8624999999999999</v>
      </c>
      <c r="AB13" s="145"/>
      <c r="AC13" s="281"/>
      <c r="AD13" s="204"/>
      <c r="AE13" s="141"/>
      <c r="AF13" s="142"/>
      <c r="AG13" s="182"/>
      <c r="AH13" s="183"/>
      <c r="AI13" s="184"/>
      <c r="AJ13" s="169" t="s">
        <v>30</v>
      </c>
      <c r="AK13" s="175"/>
      <c r="AL13" s="175"/>
      <c r="AM13" s="176"/>
      <c r="AN13" s="111">
        <v>0.2</v>
      </c>
      <c r="AO13" s="117">
        <f>AO12+AN13</f>
        <v>5.3999999999999995</v>
      </c>
      <c r="AP13" s="55">
        <f>AP12+1/24/60</f>
        <v>0.00486111111111111</v>
      </c>
      <c r="AQ13" s="33"/>
      <c r="AR13" s="34">
        <f t="shared" si="4"/>
        <v>0.4354166666666667</v>
      </c>
      <c r="AS13" s="34">
        <f t="shared" si="5"/>
        <v>0.5569444444444445</v>
      </c>
      <c r="AT13" s="34">
        <f t="shared" si="6"/>
        <v>0.6749999999999999</v>
      </c>
      <c r="AU13" s="35">
        <f t="shared" si="7"/>
        <v>0.8624999999999999</v>
      </c>
    </row>
    <row r="14" spans="1:47" ht="12.75" customHeight="1">
      <c r="A14" s="145"/>
      <c r="B14" s="281"/>
      <c r="C14" s="242"/>
      <c r="D14" s="233"/>
      <c r="E14" s="234"/>
      <c r="F14" s="211" t="s">
        <v>26</v>
      </c>
      <c r="G14" s="212"/>
      <c r="H14" s="213"/>
      <c r="I14" s="202" t="s">
        <v>31</v>
      </c>
      <c r="J14" s="202"/>
      <c r="K14" s="202"/>
      <c r="L14" s="222"/>
      <c r="M14" s="97">
        <v>0.2</v>
      </c>
      <c r="N14" s="104">
        <f t="shared" si="0"/>
        <v>5.6</v>
      </c>
      <c r="O14" s="56">
        <f>O13+1/24/60</f>
        <v>0.005555555555555555</v>
      </c>
      <c r="P14" s="134"/>
      <c r="Q14" s="16">
        <f t="shared" si="1"/>
        <v>0.25277777777777777</v>
      </c>
      <c r="R14" s="16">
        <f t="shared" si="1"/>
        <v>0.31805555555555554</v>
      </c>
      <c r="S14" s="16">
        <f t="shared" si="1"/>
        <v>0.3527777777777778</v>
      </c>
      <c r="T14" s="16">
        <f t="shared" si="1"/>
        <v>0.43402777777777773</v>
      </c>
      <c r="U14" s="16">
        <f t="shared" si="1"/>
        <v>0.5576388888888889</v>
      </c>
      <c r="V14" s="16">
        <f t="shared" si="1"/>
        <v>0.6236111111111111</v>
      </c>
      <c r="W14" s="16">
        <f t="shared" si="1"/>
        <v>0.6756944444444444</v>
      </c>
      <c r="X14" s="16">
        <f t="shared" si="1"/>
        <v>0.7034722222222222</v>
      </c>
      <c r="Y14" s="16">
        <f t="shared" si="2"/>
        <v>0.7312500000000001</v>
      </c>
      <c r="Z14" s="17">
        <f t="shared" si="3"/>
        <v>0.8631944444444444</v>
      </c>
      <c r="AB14" s="145"/>
      <c r="AC14" s="281"/>
      <c r="AD14" s="204"/>
      <c r="AE14" s="141"/>
      <c r="AF14" s="142"/>
      <c r="AG14" s="172" t="s">
        <v>26</v>
      </c>
      <c r="AH14" s="173"/>
      <c r="AI14" s="174"/>
      <c r="AJ14" s="169" t="s">
        <v>31</v>
      </c>
      <c r="AK14" s="169"/>
      <c r="AL14" s="169"/>
      <c r="AM14" s="170"/>
      <c r="AN14" s="111">
        <v>0.2</v>
      </c>
      <c r="AO14" s="117">
        <f>AO13+AN14</f>
        <v>5.6</v>
      </c>
      <c r="AP14" s="56">
        <f>AP13+1/24/60</f>
        <v>0.005555555555555555</v>
      </c>
      <c r="AQ14" s="36"/>
      <c r="AR14" s="37">
        <f t="shared" si="4"/>
        <v>0.4361111111111111</v>
      </c>
      <c r="AS14" s="37">
        <f t="shared" si="5"/>
        <v>0.5576388888888889</v>
      </c>
      <c r="AT14" s="37">
        <f t="shared" si="6"/>
        <v>0.6756944444444444</v>
      </c>
      <c r="AU14" s="39">
        <f t="shared" si="7"/>
        <v>0.8631944444444444</v>
      </c>
    </row>
    <row r="15" spans="1:47" ht="12.75" customHeight="1">
      <c r="A15" s="145"/>
      <c r="B15" s="281"/>
      <c r="C15" s="242"/>
      <c r="D15" s="223"/>
      <c r="E15" s="224"/>
      <c r="F15" s="217"/>
      <c r="G15" s="218"/>
      <c r="H15" s="219"/>
      <c r="I15" s="202" t="s">
        <v>32</v>
      </c>
      <c r="J15" s="202"/>
      <c r="K15" s="202"/>
      <c r="L15" s="222"/>
      <c r="M15" s="97">
        <v>0.4</v>
      </c>
      <c r="N15" s="104">
        <f t="shared" si="0"/>
        <v>6</v>
      </c>
      <c r="O15" s="56">
        <f>O14+1/24/60</f>
        <v>0.0062499999999999995</v>
      </c>
      <c r="P15" s="2"/>
      <c r="Q15" s="3">
        <f t="shared" si="1"/>
        <v>0.2534722222222222</v>
      </c>
      <c r="R15" s="3">
        <f t="shared" si="1"/>
        <v>0.31875</v>
      </c>
      <c r="S15" s="3">
        <f t="shared" si="1"/>
        <v>0.35347222222222224</v>
      </c>
      <c r="T15" s="3">
        <f t="shared" si="1"/>
        <v>0.4347222222222222</v>
      </c>
      <c r="U15" s="3">
        <f t="shared" si="1"/>
        <v>0.5583333333333333</v>
      </c>
      <c r="V15" s="3">
        <f t="shared" si="1"/>
        <v>0.6243055555555556</v>
      </c>
      <c r="W15" s="3">
        <f t="shared" si="1"/>
        <v>0.6763888888888888</v>
      </c>
      <c r="X15" s="3">
        <f t="shared" si="1"/>
        <v>0.7041666666666666</v>
      </c>
      <c r="Y15" s="3">
        <f t="shared" si="2"/>
        <v>0.7319444444444445</v>
      </c>
      <c r="Z15" s="4">
        <f t="shared" si="3"/>
        <v>0.8638888888888888</v>
      </c>
      <c r="AB15" s="145"/>
      <c r="AC15" s="281"/>
      <c r="AD15" s="204"/>
      <c r="AE15" s="143"/>
      <c r="AF15" s="144"/>
      <c r="AG15" s="182"/>
      <c r="AH15" s="183"/>
      <c r="AI15" s="184"/>
      <c r="AJ15" s="169" t="s">
        <v>32</v>
      </c>
      <c r="AK15" s="169"/>
      <c r="AL15" s="169"/>
      <c r="AM15" s="170"/>
      <c r="AN15" s="111">
        <v>0.4</v>
      </c>
      <c r="AO15" s="117">
        <f>AO14+AN15</f>
        <v>6</v>
      </c>
      <c r="AP15" s="56">
        <f>AP14+1/24/60</f>
        <v>0.0062499999999999995</v>
      </c>
      <c r="AQ15" s="33"/>
      <c r="AR15" s="34">
        <f t="shared" si="4"/>
        <v>0.43680555555555556</v>
      </c>
      <c r="AS15" s="34">
        <f t="shared" si="5"/>
        <v>0.5583333333333333</v>
      </c>
      <c r="AT15" s="34">
        <f t="shared" si="6"/>
        <v>0.6763888888888888</v>
      </c>
      <c r="AU15" s="35">
        <f t="shared" si="7"/>
        <v>0.8638888888888888</v>
      </c>
    </row>
    <row r="16" spans="1:47" ht="12.75" customHeight="1" thickBot="1">
      <c r="A16" s="145"/>
      <c r="B16" s="281"/>
      <c r="C16" s="242"/>
      <c r="D16" s="266" t="s">
        <v>1</v>
      </c>
      <c r="E16" s="267"/>
      <c r="F16" s="237" t="s">
        <v>5</v>
      </c>
      <c r="G16" s="238"/>
      <c r="H16" s="239"/>
      <c r="I16" s="264" t="s">
        <v>2</v>
      </c>
      <c r="J16" s="264"/>
      <c r="K16" s="264"/>
      <c r="L16" s="265"/>
      <c r="M16" s="105">
        <v>0.5</v>
      </c>
      <c r="N16" s="106">
        <f>N15+M16</f>
        <v>6.5</v>
      </c>
      <c r="O16" s="57">
        <f>O15+2/24/60</f>
        <v>0.007638888888888888</v>
      </c>
      <c r="P16" s="80"/>
      <c r="Q16" s="32">
        <f t="shared" si="1"/>
        <v>0.2548611111111111</v>
      </c>
      <c r="R16" s="32">
        <f t="shared" si="1"/>
        <v>0.32013888888888886</v>
      </c>
      <c r="S16" s="32">
        <f t="shared" si="1"/>
        <v>0.3548611111111111</v>
      </c>
      <c r="T16" s="32">
        <f t="shared" si="1"/>
        <v>0.43611111111111106</v>
      </c>
      <c r="U16" s="32">
        <f t="shared" si="1"/>
        <v>0.5597222222222222</v>
      </c>
      <c r="V16" s="32">
        <f t="shared" si="1"/>
        <v>0.6256944444444444</v>
      </c>
      <c r="W16" s="32">
        <f t="shared" si="1"/>
        <v>0.6777777777777777</v>
      </c>
      <c r="X16" s="32">
        <f t="shared" si="1"/>
        <v>0.7055555555555555</v>
      </c>
      <c r="Y16" s="32">
        <f t="shared" si="2"/>
        <v>0.7333333333333334</v>
      </c>
      <c r="Z16" s="68">
        <f t="shared" si="3"/>
        <v>0.8652777777777777</v>
      </c>
      <c r="AB16" s="145"/>
      <c r="AC16" s="281"/>
      <c r="AD16" s="204"/>
      <c r="AE16" s="255" t="s">
        <v>1</v>
      </c>
      <c r="AF16" s="256"/>
      <c r="AG16" s="197" t="s">
        <v>5</v>
      </c>
      <c r="AH16" s="198"/>
      <c r="AI16" s="203"/>
      <c r="AJ16" s="262" t="s">
        <v>2</v>
      </c>
      <c r="AK16" s="262"/>
      <c r="AL16" s="262"/>
      <c r="AM16" s="263"/>
      <c r="AN16" s="114">
        <v>0.5</v>
      </c>
      <c r="AO16" s="119">
        <f>AO15+AN16</f>
        <v>6.5</v>
      </c>
      <c r="AP16" s="57">
        <f>AP15+2/24/60</f>
        <v>0.007638888888888888</v>
      </c>
      <c r="AQ16" s="138"/>
      <c r="AR16" s="40">
        <f t="shared" si="4"/>
        <v>0.43819444444444444</v>
      </c>
      <c r="AS16" s="40">
        <f t="shared" si="5"/>
        <v>0.5597222222222222</v>
      </c>
      <c r="AT16" s="40">
        <f t="shared" si="6"/>
        <v>0.6777777777777777</v>
      </c>
      <c r="AU16" s="41">
        <f t="shared" si="7"/>
        <v>0.8652777777777777</v>
      </c>
    </row>
    <row r="17" spans="1:48" ht="12.75" customHeight="1">
      <c r="A17" s="145"/>
      <c r="B17" s="281"/>
      <c r="C17" s="242"/>
      <c r="D17" s="13"/>
      <c r="E17" s="13"/>
      <c r="O17" s="13"/>
      <c r="Z17" s="63"/>
      <c r="AB17" s="145"/>
      <c r="AC17" s="281"/>
      <c r="AD17" s="204"/>
      <c r="AE17" s="13"/>
      <c r="AF17" s="13"/>
      <c r="AN17" s="38"/>
      <c r="AO17" s="38"/>
      <c r="AP17" s="13"/>
      <c r="AV17" s="63"/>
    </row>
    <row r="18" spans="1:48" s="69" customFormat="1" ht="12.75" customHeight="1">
      <c r="A18" s="145"/>
      <c r="B18" s="281"/>
      <c r="C18" s="242"/>
      <c r="D18" s="13"/>
      <c r="E18" s="13"/>
      <c r="F18"/>
      <c r="G18"/>
      <c r="H18"/>
      <c r="I18"/>
      <c r="J18"/>
      <c r="K18"/>
      <c r="L18"/>
      <c r="M18"/>
      <c r="N18"/>
      <c r="O18" s="13"/>
      <c r="P18"/>
      <c r="Q18"/>
      <c r="R18"/>
      <c r="S18"/>
      <c r="T18"/>
      <c r="U18"/>
      <c r="V18"/>
      <c r="W18"/>
      <c r="X18"/>
      <c r="Y18"/>
      <c r="Z18" s="67"/>
      <c r="AB18" s="145"/>
      <c r="AC18" s="281"/>
      <c r="AD18" s="204"/>
      <c r="AE18" s="13"/>
      <c r="AF18" s="13"/>
      <c r="AG18"/>
      <c r="AH18"/>
      <c r="AI18"/>
      <c r="AJ18"/>
      <c r="AK18"/>
      <c r="AL18"/>
      <c r="AM18"/>
      <c r="AN18" s="38"/>
      <c r="AO18" s="38"/>
      <c r="AP18" s="13"/>
      <c r="AQ18"/>
      <c r="AR18"/>
      <c r="AS18"/>
      <c r="AT18"/>
      <c r="AU18"/>
      <c r="AV18" s="67"/>
    </row>
    <row r="19" spans="1:48" s="69" customFormat="1" ht="12.75" customHeight="1">
      <c r="A19" s="145"/>
      <c r="B19" s="281"/>
      <c r="C19" s="242"/>
      <c r="D19" s="13"/>
      <c r="E19" s="13"/>
      <c r="F19"/>
      <c r="G19"/>
      <c r="H19"/>
      <c r="I19"/>
      <c r="J19"/>
      <c r="K19"/>
      <c r="L19"/>
      <c r="M19"/>
      <c r="N19"/>
      <c r="O19" s="13"/>
      <c r="P19"/>
      <c r="Q19"/>
      <c r="R19"/>
      <c r="S19"/>
      <c r="T19"/>
      <c r="U19"/>
      <c r="V19"/>
      <c r="W19"/>
      <c r="X19"/>
      <c r="Y19"/>
      <c r="Z19"/>
      <c r="AB19" s="145"/>
      <c r="AC19" s="281"/>
      <c r="AD19" s="204"/>
      <c r="AE19" s="13"/>
      <c r="AF19" s="13"/>
      <c r="AG19"/>
      <c r="AH19"/>
      <c r="AI19"/>
      <c r="AJ19"/>
      <c r="AK19"/>
      <c r="AL19"/>
      <c r="AM19"/>
      <c r="AN19" s="38"/>
      <c r="AO19" s="38"/>
      <c r="AP19" s="13"/>
      <c r="AQ19"/>
      <c r="AR19"/>
      <c r="AS19"/>
      <c r="AT19"/>
      <c r="AU19"/>
      <c r="AV19"/>
    </row>
    <row r="20" spans="1:48" s="69" customFormat="1" ht="12.75" customHeight="1">
      <c r="A20" s="145"/>
      <c r="B20" s="281"/>
      <c r="C20" s="242"/>
      <c r="D20" s="13"/>
      <c r="E20" s="13"/>
      <c r="F20"/>
      <c r="G20"/>
      <c r="H20"/>
      <c r="I20"/>
      <c r="J20"/>
      <c r="K20"/>
      <c r="L20"/>
      <c r="M20"/>
      <c r="N20"/>
      <c r="O20" s="13"/>
      <c r="P20"/>
      <c r="Q20"/>
      <c r="R20"/>
      <c r="S20"/>
      <c r="T20"/>
      <c r="U20"/>
      <c r="V20"/>
      <c r="W20"/>
      <c r="X20"/>
      <c r="Y20"/>
      <c r="Z20" s="67"/>
      <c r="AB20" s="145"/>
      <c r="AC20" s="281"/>
      <c r="AD20" s="204"/>
      <c r="AE20" s="13"/>
      <c r="AF20" s="13"/>
      <c r="AG20"/>
      <c r="AH20"/>
      <c r="AI20"/>
      <c r="AJ20"/>
      <c r="AK20"/>
      <c r="AL20"/>
      <c r="AM20"/>
      <c r="AN20" s="38"/>
      <c r="AO20" s="38"/>
      <c r="AP20" s="13"/>
      <c r="AQ20"/>
      <c r="AR20"/>
      <c r="AS20"/>
      <c r="AT20"/>
      <c r="AU20"/>
      <c r="AV20" s="67"/>
    </row>
    <row r="21" spans="1:42" ht="12.75" customHeight="1">
      <c r="A21" s="145"/>
      <c r="B21" s="281"/>
      <c r="C21" s="242"/>
      <c r="D21" s="13"/>
      <c r="E21" s="13"/>
      <c r="O21" s="13"/>
      <c r="AB21" s="145"/>
      <c r="AC21" s="281"/>
      <c r="AD21" s="204"/>
      <c r="AE21" s="13"/>
      <c r="AF21" s="13"/>
      <c r="AP21" s="13"/>
    </row>
    <row r="22" spans="1:47" ht="12.75" customHeight="1" thickBot="1">
      <c r="A22" s="145"/>
      <c r="B22" s="281"/>
      <c r="C22" s="242"/>
      <c r="D22" s="179" t="s">
        <v>6</v>
      </c>
      <c r="E22" s="157"/>
      <c r="F22" s="157" t="s">
        <v>7</v>
      </c>
      <c r="G22" s="157"/>
      <c r="H22" s="157"/>
      <c r="I22" s="157" t="s">
        <v>8</v>
      </c>
      <c r="J22" s="157"/>
      <c r="K22" s="157"/>
      <c r="L22" s="158"/>
      <c r="M22" s="95" t="s">
        <v>163</v>
      </c>
      <c r="N22" s="96" t="s">
        <v>164</v>
      </c>
      <c r="O22" s="50" t="s">
        <v>96</v>
      </c>
      <c r="P22" s="128">
        <v>1</v>
      </c>
      <c r="Q22" s="11">
        <v>1</v>
      </c>
      <c r="R22" s="11">
        <v>3</v>
      </c>
      <c r="S22" s="11">
        <v>3</v>
      </c>
      <c r="T22" s="11">
        <v>2</v>
      </c>
      <c r="U22" s="11">
        <v>2</v>
      </c>
      <c r="V22" s="11">
        <v>3</v>
      </c>
      <c r="W22" s="11">
        <v>3</v>
      </c>
      <c r="X22" s="11">
        <v>1</v>
      </c>
      <c r="Y22" s="11">
        <v>2</v>
      </c>
      <c r="Z22" s="12">
        <v>1</v>
      </c>
      <c r="AB22" s="145"/>
      <c r="AC22" s="281"/>
      <c r="AD22" s="204"/>
      <c r="AE22" s="179" t="s">
        <v>6</v>
      </c>
      <c r="AF22" s="157"/>
      <c r="AG22" s="157" t="s">
        <v>7</v>
      </c>
      <c r="AH22" s="157"/>
      <c r="AI22" s="157"/>
      <c r="AJ22" s="157" t="s">
        <v>8</v>
      </c>
      <c r="AK22" s="157"/>
      <c r="AL22" s="157"/>
      <c r="AM22" s="158"/>
      <c r="AN22" s="95" t="s">
        <v>163</v>
      </c>
      <c r="AO22" s="96" t="s">
        <v>164</v>
      </c>
      <c r="AP22" s="50" t="s">
        <v>96</v>
      </c>
      <c r="AQ22" s="46">
        <v>2</v>
      </c>
      <c r="AR22" s="14">
        <v>1</v>
      </c>
      <c r="AS22" s="14">
        <v>2</v>
      </c>
      <c r="AT22" s="14">
        <v>1</v>
      </c>
      <c r="AU22" s="15">
        <v>1</v>
      </c>
    </row>
    <row r="23" spans="1:47" ht="12.75" customHeight="1">
      <c r="A23" s="145"/>
      <c r="B23" s="281"/>
      <c r="C23" s="242"/>
      <c r="D23" s="248" t="s">
        <v>1</v>
      </c>
      <c r="E23" s="279"/>
      <c r="F23" s="283" t="s">
        <v>5</v>
      </c>
      <c r="G23" s="253"/>
      <c r="H23" s="284"/>
      <c r="I23" s="253" t="s">
        <v>2</v>
      </c>
      <c r="J23" s="253"/>
      <c r="K23" s="253"/>
      <c r="L23" s="254"/>
      <c r="M23" s="94">
        <v>0</v>
      </c>
      <c r="N23" s="98">
        <v>0</v>
      </c>
      <c r="O23" s="58">
        <v>0</v>
      </c>
      <c r="P23" s="81">
        <v>0.19444444444444445</v>
      </c>
      <c r="Q23" s="29">
        <v>0.23958333333333334</v>
      </c>
      <c r="R23" s="29">
        <v>0.2881944444444445</v>
      </c>
      <c r="S23" s="29">
        <v>0.32222222222222224</v>
      </c>
      <c r="T23" s="29">
        <v>0.3993055555555556</v>
      </c>
      <c r="U23" s="30">
        <v>0.53125</v>
      </c>
      <c r="V23" s="30">
        <v>0.59375</v>
      </c>
      <c r="W23" s="30">
        <v>0.6284722222222222</v>
      </c>
      <c r="X23" s="30">
        <v>0.6597222222222222</v>
      </c>
      <c r="Y23" s="30">
        <v>0.7333333333333334</v>
      </c>
      <c r="Z23" s="31">
        <v>0.8472222222222222</v>
      </c>
      <c r="AB23" s="145"/>
      <c r="AC23" s="281"/>
      <c r="AD23" s="204"/>
      <c r="AE23" s="180" t="s">
        <v>1</v>
      </c>
      <c r="AF23" s="294"/>
      <c r="AG23" s="309" t="s">
        <v>5</v>
      </c>
      <c r="AH23" s="162"/>
      <c r="AI23" s="310"/>
      <c r="AJ23" s="162" t="s">
        <v>2</v>
      </c>
      <c r="AK23" s="162"/>
      <c r="AL23" s="162"/>
      <c r="AM23" s="163"/>
      <c r="AN23" s="109">
        <v>0</v>
      </c>
      <c r="AO23" s="110">
        <v>0</v>
      </c>
      <c r="AP23" s="58">
        <v>0</v>
      </c>
      <c r="AQ23" s="82">
        <v>0.32222222222222224</v>
      </c>
      <c r="AR23" s="42">
        <v>0.3993055555555556</v>
      </c>
      <c r="AS23" s="43">
        <v>0.53125</v>
      </c>
      <c r="AT23" s="43">
        <v>0.6597222222222222</v>
      </c>
      <c r="AU23" s="44">
        <v>0.8472222222222222</v>
      </c>
    </row>
    <row r="24" spans="1:47" ht="12.75" customHeight="1">
      <c r="A24" s="145"/>
      <c r="B24" s="281"/>
      <c r="C24" s="242"/>
      <c r="D24" s="205" t="s">
        <v>25</v>
      </c>
      <c r="E24" s="206"/>
      <c r="F24" s="211" t="s">
        <v>22</v>
      </c>
      <c r="G24" s="212"/>
      <c r="H24" s="213"/>
      <c r="I24" s="231" t="s">
        <v>28</v>
      </c>
      <c r="J24" s="231"/>
      <c r="K24" s="231"/>
      <c r="L24" s="232"/>
      <c r="M24" s="97">
        <v>1.2</v>
      </c>
      <c r="N24" s="104">
        <f aca="true" t="shared" si="8" ref="N24:N31">N23+M24</f>
        <v>1.2</v>
      </c>
      <c r="O24" s="56">
        <f>O23+2/24/60</f>
        <v>0.0013888888888888887</v>
      </c>
      <c r="P24" s="2">
        <f aca="true" t="shared" si="9" ref="P24:R31">P23+$O24-$O23</f>
        <v>0.19583333333333333</v>
      </c>
      <c r="Q24" s="8">
        <f t="shared" si="9"/>
        <v>0.24097222222222223</v>
      </c>
      <c r="R24" s="8">
        <f t="shared" si="9"/>
        <v>0.28958333333333336</v>
      </c>
      <c r="S24" s="8">
        <f aca="true" t="shared" si="10" ref="S24:S31">S23+$O24-$O23</f>
        <v>0.3236111111111111</v>
      </c>
      <c r="T24" s="8">
        <f aca="true" t="shared" si="11" ref="T24:T31">T23+$O24-$O23</f>
        <v>0.40069444444444446</v>
      </c>
      <c r="U24" s="3">
        <f aca="true" t="shared" si="12" ref="U24:U31">U23+$O24-$O23</f>
        <v>0.5326388888888889</v>
      </c>
      <c r="V24" s="3">
        <f aca="true" t="shared" si="13" ref="V24:V31">V23+$O24-$O23</f>
        <v>0.5951388888888889</v>
      </c>
      <c r="W24" s="3">
        <f aca="true" t="shared" si="14" ref="W24:Z27">W23+$O24-$O23</f>
        <v>0.6298611111111111</v>
      </c>
      <c r="X24" s="3">
        <f t="shared" si="14"/>
        <v>0.6611111111111111</v>
      </c>
      <c r="Y24" s="3">
        <f t="shared" si="14"/>
        <v>0.7347222222222223</v>
      </c>
      <c r="Z24" s="4">
        <f t="shared" si="14"/>
        <v>0.8486111111111111</v>
      </c>
      <c r="AB24" s="145"/>
      <c r="AC24" s="281"/>
      <c r="AD24" s="204"/>
      <c r="AE24" s="149" t="s">
        <v>25</v>
      </c>
      <c r="AF24" s="150"/>
      <c r="AG24" s="172" t="s">
        <v>22</v>
      </c>
      <c r="AH24" s="173"/>
      <c r="AI24" s="174"/>
      <c r="AJ24" s="167" t="s">
        <v>28</v>
      </c>
      <c r="AK24" s="167"/>
      <c r="AL24" s="167"/>
      <c r="AM24" s="168"/>
      <c r="AN24" s="111">
        <v>1.2</v>
      </c>
      <c r="AO24" s="117">
        <f aca="true" t="shared" si="15" ref="AO24:AO31">AO23+AN24</f>
        <v>1.2</v>
      </c>
      <c r="AP24" s="56">
        <f>AP23+2/24/60</f>
        <v>0.0013888888888888887</v>
      </c>
      <c r="AQ24" s="33">
        <f aca="true" t="shared" si="16" ref="AQ24:AQ31">AQ23+$O24-$O23</f>
        <v>0.3236111111111111</v>
      </c>
      <c r="AR24" s="45">
        <f aca="true" t="shared" si="17" ref="AR24:AR31">AR23+$O24-$O23</f>
        <v>0.40069444444444446</v>
      </c>
      <c r="AS24" s="34">
        <f aca="true" t="shared" si="18" ref="AS24:AS31">AS23+$O24-$O23</f>
        <v>0.5326388888888889</v>
      </c>
      <c r="AT24" s="34">
        <f aca="true" t="shared" si="19" ref="AT24:AU31">AT23+$O24-$O23</f>
        <v>0.6611111111111111</v>
      </c>
      <c r="AU24" s="35">
        <f t="shared" si="19"/>
        <v>0.8486111111111111</v>
      </c>
    </row>
    <row r="25" spans="1:47" ht="12.75" customHeight="1">
      <c r="A25" s="145"/>
      <c r="B25" s="281"/>
      <c r="C25" s="242"/>
      <c r="D25" s="207"/>
      <c r="E25" s="208"/>
      <c r="F25" s="214"/>
      <c r="G25" s="215"/>
      <c r="H25" s="216"/>
      <c r="I25" s="231" t="s">
        <v>33</v>
      </c>
      <c r="J25" s="231"/>
      <c r="K25" s="231"/>
      <c r="L25" s="232"/>
      <c r="M25" s="97">
        <v>0.5</v>
      </c>
      <c r="N25" s="104">
        <f t="shared" si="8"/>
        <v>1.7</v>
      </c>
      <c r="O25" s="56">
        <f>O24+1/24/60</f>
        <v>0.002083333333333333</v>
      </c>
      <c r="P25" s="2">
        <f t="shared" si="9"/>
        <v>0.19652777777777777</v>
      </c>
      <c r="Q25" s="8">
        <f t="shared" si="9"/>
        <v>0.24166666666666667</v>
      </c>
      <c r="R25" s="8">
        <f t="shared" si="9"/>
        <v>0.2902777777777778</v>
      </c>
      <c r="S25" s="8">
        <f t="shared" si="10"/>
        <v>0.32430555555555557</v>
      </c>
      <c r="T25" s="8">
        <f t="shared" si="11"/>
        <v>0.4013888888888889</v>
      </c>
      <c r="U25" s="3">
        <f t="shared" si="12"/>
        <v>0.5333333333333333</v>
      </c>
      <c r="V25" s="3">
        <f t="shared" si="13"/>
        <v>0.5958333333333333</v>
      </c>
      <c r="W25" s="3">
        <f t="shared" si="14"/>
        <v>0.6305555555555555</v>
      </c>
      <c r="X25" s="3">
        <f t="shared" si="14"/>
        <v>0.6618055555555555</v>
      </c>
      <c r="Y25" s="3">
        <f t="shared" si="14"/>
        <v>0.7354166666666667</v>
      </c>
      <c r="Z25" s="4">
        <f t="shared" si="14"/>
        <v>0.8493055555555555</v>
      </c>
      <c r="AB25" s="145"/>
      <c r="AC25" s="281"/>
      <c r="AD25" s="204"/>
      <c r="AE25" s="151"/>
      <c r="AF25" s="152"/>
      <c r="AG25" s="164"/>
      <c r="AH25" s="165"/>
      <c r="AI25" s="166"/>
      <c r="AJ25" s="167" t="s">
        <v>33</v>
      </c>
      <c r="AK25" s="167"/>
      <c r="AL25" s="167"/>
      <c r="AM25" s="168"/>
      <c r="AN25" s="111">
        <v>0.5</v>
      </c>
      <c r="AO25" s="117">
        <f t="shared" si="15"/>
        <v>1.7</v>
      </c>
      <c r="AP25" s="56">
        <f>AP24+1/24/60</f>
        <v>0.002083333333333333</v>
      </c>
      <c r="AQ25" s="33">
        <f t="shared" si="16"/>
        <v>0.32430555555555557</v>
      </c>
      <c r="AR25" s="45">
        <f t="shared" si="17"/>
        <v>0.4013888888888889</v>
      </c>
      <c r="AS25" s="34">
        <f t="shared" si="18"/>
        <v>0.5333333333333333</v>
      </c>
      <c r="AT25" s="34">
        <f t="shared" si="19"/>
        <v>0.6618055555555555</v>
      </c>
      <c r="AU25" s="35">
        <f t="shared" si="19"/>
        <v>0.8493055555555555</v>
      </c>
    </row>
    <row r="26" spans="1:47" ht="12.75" customHeight="1">
      <c r="A26" s="145"/>
      <c r="B26" s="281"/>
      <c r="C26" s="242"/>
      <c r="D26" s="209"/>
      <c r="E26" s="210"/>
      <c r="F26" s="217"/>
      <c r="G26" s="218"/>
      <c r="H26" s="219"/>
      <c r="I26" s="231" t="s">
        <v>34</v>
      </c>
      <c r="J26" s="231"/>
      <c r="K26" s="231"/>
      <c r="L26" s="232"/>
      <c r="M26" s="97">
        <v>0.5</v>
      </c>
      <c r="N26" s="104">
        <f t="shared" si="8"/>
        <v>2.2</v>
      </c>
      <c r="O26" s="56">
        <f>O25+2/24/60</f>
        <v>0.0034722222222222216</v>
      </c>
      <c r="P26" s="2">
        <f t="shared" si="9"/>
        <v>0.19791666666666666</v>
      </c>
      <c r="Q26" s="8">
        <f t="shared" si="9"/>
        <v>0.24305555555555555</v>
      </c>
      <c r="R26" s="8">
        <f t="shared" si="9"/>
        <v>0.2916666666666667</v>
      </c>
      <c r="S26" s="8">
        <f t="shared" si="10"/>
        <v>0.32569444444444445</v>
      </c>
      <c r="T26" s="8">
        <f t="shared" si="11"/>
        <v>0.4027777777777778</v>
      </c>
      <c r="U26" s="3">
        <f t="shared" si="12"/>
        <v>0.5347222222222222</v>
      </c>
      <c r="V26" s="3">
        <f t="shared" si="13"/>
        <v>0.5972222222222222</v>
      </c>
      <c r="W26" s="3">
        <f t="shared" si="14"/>
        <v>0.6319444444444444</v>
      </c>
      <c r="X26" s="3">
        <f t="shared" si="14"/>
        <v>0.6631944444444444</v>
      </c>
      <c r="Y26" s="3">
        <f t="shared" si="14"/>
        <v>0.7368055555555556</v>
      </c>
      <c r="Z26" s="4">
        <f t="shared" si="14"/>
        <v>0.8506944444444444</v>
      </c>
      <c r="AB26" s="145"/>
      <c r="AC26" s="281"/>
      <c r="AD26" s="204"/>
      <c r="AE26" s="153"/>
      <c r="AF26" s="154"/>
      <c r="AG26" s="182"/>
      <c r="AH26" s="183"/>
      <c r="AI26" s="184"/>
      <c r="AJ26" s="167" t="s">
        <v>34</v>
      </c>
      <c r="AK26" s="167"/>
      <c r="AL26" s="167"/>
      <c r="AM26" s="168"/>
      <c r="AN26" s="111">
        <v>0.5</v>
      </c>
      <c r="AO26" s="117">
        <f t="shared" si="15"/>
        <v>2.2</v>
      </c>
      <c r="AP26" s="56">
        <f>AP25+2/24/60</f>
        <v>0.0034722222222222216</v>
      </c>
      <c r="AQ26" s="33">
        <f t="shared" si="16"/>
        <v>0.32569444444444445</v>
      </c>
      <c r="AR26" s="45">
        <f t="shared" si="17"/>
        <v>0.4027777777777778</v>
      </c>
      <c r="AS26" s="34">
        <f t="shared" si="18"/>
        <v>0.5347222222222222</v>
      </c>
      <c r="AT26" s="34">
        <f t="shared" si="19"/>
        <v>0.6631944444444444</v>
      </c>
      <c r="AU26" s="35">
        <f t="shared" si="19"/>
        <v>0.8506944444444444</v>
      </c>
    </row>
    <row r="27" spans="1:47" ht="12.75" customHeight="1">
      <c r="A27" s="145"/>
      <c r="B27" s="281"/>
      <c r="C27" s="242"/>
      <c r="D27" s="205" t="s">
        <v>23</v>
      </c>
      <c r="E27" s="206"/>
      <c r="F27" s="211" t="s">
        <v>22</v>
      </c>
      <c r="G27" s="212"/>
      <c r="H27" s="213"/>
      <c r="I27" s="231" t="s">
        <v>170</v>
      </c>
      <c r="J27" s="231"/>
      <c r="K27" s="231"/>
      <c r="L27" s="232"/>
      <c r="M27" s="97">
        <v>0.8</v>
      </c>
      <c r="N27" s="104">
        <f t="shared" si="8"/>
        <v>3</v>
      </c>
      <c r="O27" s="56">
        <f>O26+1/24/60</f>
        <v>0.004166666666666666</v>
      </c>
      <c r="P27" s="2">
        <f t="shared" si="9"/>
        <v>0.19861111111111113</v>
      </c>
      <c r="Q27" s="8">
        <f t="shared" si="9"/>
        <v>0.24375000000000002</v>
      </c>
      <c r="R27" s="8">
        <f t="shared" si="9"/>
        <v>0.2923611111111111</v>
      </c>
      <c r="S27" s="8">
        <f t="shared" si="10"/>
        <v>0.3263888888888889</v>
      </c>
      <c r="T27" s="8">
        <f t="shared" si="11"/>
        <v>0.40347222222222223</v>
      </c>
      <c r="U27" s="3">
        <f t="shared" si="12"/>
        <v>0.5354166666666667</v>
      </c>
      <c r="V27" s="3">
        <f t="shared" si="13"/>
        <v>0.5979166666666667</v>
      </c>
      <c r="W27" s="3">
        <f t="shared" si="14"/>
        <v>0.6326388888888889</v>
      </c>
      <c r="X27" s="3">
        <f t="shared" si="14"/>
        <v>0.6638888888888889</v>
      </c>
      <c r="Y27" s="3">
        <f t="shared" si="14"/>
        <v>0.7375</v>
      </c>
      <c r="Z27" s="4">
        <f t="shared" si="14"/>
        <v>0.8513888888888889</v>
      </c>
      <c r="AB27" s="145"/>
      <c r="AC27" s="281"/>
      <c r="AD27" s="204"/>
      <c r="AE27" s="149" t="s">
        <v>23</v>
      </c>
      <c r="AF27" s="150"/>
      <c r="AG27" s="172" t="s">
        <v>22</v>
      </c>
      <c r="AH27" s="173"/>
      <c r="AI27" s="174"/>
      <c r="AJ27" s="167" t="s">
        <v>170</v>
      </c>
      <c r="AK27" s="167"/>
      <c r="AL27" s="167"/>
      <c r="AM27" s="168"/>
      <c r="AN27" s="111">
        <v>0.8</v>
      </c>
      <c r="AO27" s="117">
        <f t="shared" si="15"/>
        <v>3</v>
      </c>
      <c r="AP27" s="56">
        <f>AP26+1/24/60</f>
        <v>0.004166666666666666</v>
      </c>
      <c r="AQ27" s="33">
        <f t="shared" si="16"/>
        <v>0.3263888888888889</v>
      </c>
      <c r="AR27" s="45">
        <f t="shared" si="17"/>
        <v>0.40347222222222223</v>
      </c>
      <c r="AS27" s="34">
        <f t="shared" si="18"/>
        <v>0.5354166666666667</v>
      </c>
      <c r="AT27" s="34">
        <f t="shared" si="19"/>
        <v>0.6638888888888889</v>
      </c>
      <c r="AU27" s="35">
        <f t="shared" si="19"/>
        <v>0.8513888888888889</v>
      </c>
    </row>
    <row r="28" spans="1:47" ht="12.75" customHeight="1">
      <c r="A28" s="145"/>
      <c r="B28" s="281"/>
      <c r="C28" s="242"/>
      <c r="D28" s="207"/>
      <c r="E28" s="208"/>
      <c r="F28" s="214"/>
      <c r="G28" s="215"/>
      <c r="H28" s="216"/>
      <c r="I28" s="231" t="s">
        <v>19</v>
      </c>
      <c r="J28" s="231"/>
      <c r="K28" s="231"/>
      <c r="L28" s="232"/>
      <c r="M28" s="97">
        <v>1.1</v>
      </c>
      <c r="N28" s="104">
        <f>N27+M28</f>
        <v>4.1</v>
      </c>
      <c r="O28" s="56">
        <f>O27+1/24/60</f>
        <v>0.00486111111111111</v>
      </c>
      <c r="P28" s="2">
        <f>P27+$O28-$O27</f>
        <v>0.19930555555555557</v>
      </c>
      <c r="Q28" s="8">
        <f>Q27+$O28-$O27</f>
        <v>0.24444444444444446</v>
      </c>
      <c r="R28" s="8">
        <f>R27+$O28-$O27</f>
        <v>0.29305555555555557</v>
      </c>
      <c r="S28" s="8">
        <f>S27+$O28-$O27</f>
        <v>0.32708333333333334</v>
      </c>
      <c r="T28" s="8">
        <f>T27+$O28-$O27</f>
        <v>0.4041666666666667</v>
      </c>
      <c r="U28" s="3">
        <f>U27+$O28-$O27</f>
        <v>0.5361111111111111</v>
      </c>
      <c r="V28" s="3">
        <f>V27+$O28-$O27</f>
        <v>0.5986111111111111</v>
      </c>
      <c r="W28" s="3">
        <f>W27+$O28-$O27</f>
        <v>0.6333333333333333</v>
      </c>
      <c r="X28" s="3">
        <f>X27+$O28-$O27</f>
        <v>0.6645833333333333</v>
      </c>
      <c r="Y28" s="3">
        <f>Y27+$O28-$O27</f>
        <v>0.7381944444444445</v>
      </c>
      <c r="Z28" s="4">
        <f>Z27+$O28-$O27</f>
        <v>0.8520833333333333</v>
      </c>
      <c r="AB28" s="145"/>
      <c r="AC28" s="281"/>
      <c r="AD28" s="204"/>
      <c r="AE28" s="151"/>
      <c r="AF28" s="152"/>
      <c r="AG28" s="164"/>
      <c r="AH28" s="165"/>
      <c r="AI28" s="166"/>
      <c r="AJ28" s="167" t="s">
        <v>19</v>
      </c>
      <c r="AK28" s="167"/>
      <c r="AL28" s="167"/>
      <c r="AM28" s="168"/>
      <c r="AN28" s="111">
        <v>1.1</v>
      </c>
      <c r="AO28" s="117">
        <f t="shared" si="15"/>
        <v>4.1</v>
      </c>
      <c r="AP28" s="56">
        <f>AP27+1/24/60</f>
        <v>0.00486111111111111</v>
      </c>
      <c r="AQ28" s="33">
        <f>AQ27+$O28-$O27</f>
        <v>0.32708333333333334</v>
      </c>
      <c r="AR28" s="45">
        <f>AR27+$O28-$O27</f>
        <v>0.4041666666666667</v>
      </c>
      <c r="AS28" s="34">
        <f>AS27+$O28-$O27</f>
        <v>0.5361111111111111</v>
      </c>
      <c r="AT28" s="34">
        <f>AT27+$O28-$O27</f>
        <v>0.6645833333333333</v>
      </c>
      <c r="AU28" s="35">
        <f>AU27+$O28-$O27</f>
        <v>0.8520833333333333</v>
      </c>
    </row>
    <row r="29" spans="1:47" ht="12.75" customHeight="1">
      <c r="A29" s="145"/>
      <c r="B29" s="281"/>
      <c r="C29" s="242"/>
      <c r="D29" s="209"/>
      <c r="E29" s="210"/>
      <c r="F29" s="217"/>
      <c r="G29" s="218"/>
      <c r="H29" s="219"/>
      <c r="I29" s="231" t="s">
        <v>36</v>
      </c>
      <c r="J29" s="231"/>
      <c r="K29" s="231"/>
      <c r="L29" s="232"/>
      <c r="M29" s="97">
        <v>0.3</v>
      </c>
      <c r="N29" s="104">
        <f>N28+M29</f>
        <v>4.3999999999999995</v>
      </c>
      <c r="O29" s="56">
        <f>O28+1/24/60</f>
        <v>0.005555555555555555</v>
      </c>
      <c r="P29" s="2">
        <f>P27+$O29-$O27</f>
        <v>0.2</v>
      </c>
      <c r="Q29" s="8">
        <f>Q27+$O29-$O27</f>
        <v>0.2451388888888889</v>
      </c>
      <c r="R29" s="8">
        <f>R27+$O29-$O27</f>
        <v>0.29375</v>
      </c>
      <c r="S29" s="8">
        <f>S27+$O29-$O27</f>
        <v>0.3277777777777778</v>
      </c>
      <c r="T29" s="8">
        <f>T27+$O29-$O27</f>
        <v>0.4048611111111111</v>
      </c>
      <c r="U29" s="3">
        <f>U27+$O29-$O27</f>
        <v>0.5368055555555555</v>
      </c>
      <c r="V29" s="3">
        <f>V27+$O29-$O27</f>
        <v>0.5993055555555555</v>
      </c>
      <c r="W29" s="3">
        <f>W27+$O29-$O27</f>
        <v>0.6340277777777777</v>
      </c>
      <c r="X29" s="3">
        <f>X27+$O29-$O27</f>
        <v>0.6652777777777777</v>
      </c>
      <c r="Y29" s="3">
        <f>Y27+$O29-$O27</f>
        <v>0.7388888888888889</v>
      </c>
      <c r="Z29" s="4">
        <f>Z27+$O29-$O27</f>
        <v>0.8527777777777777</v>
      </c>
      <c r="AB29" s="145"/>
      <c r="AC29" s="281"/>
      <c r="AD29" s="204"/>
      <c r="AE29" s="153"/>
      <c r="AF29" s="154"/>
      <c r="AG29" s="182"/>
      <c r="AH29" s="183"/>
      <c r="AI29" s="184"/>
      <c r="AJ29" s="167" t="s">
        <v>36</v>
      </c>
      <c r="AK29" s="167"/>
      <c r="AL29" s="167"/>
      <c r="AM29" s="168"/>
      <c r="AN29" s="111">
        <v>0.3</v>
      </c>
      <c r="AO29" s="117">
        <f t="shared" si="15"/>
        <v>4.3999999999999995</v>
      </c>
      <c r="AP29" s="56">
        <f>AP28+1/24/60</f>
        <v>0.005555555555555555</v>
      </c>
      <c r="AQ29" s="33">
        <f>AQ28+$O29-$O28</f>
        <v>0.3277777777777778</v>
      </c>
      <c r="AR29" s="45">
        <f>AR28+$O29-$O28</f>
        <v>0.4048611111111111</v>
      </c>
      <c r="AS29" s="34">
        <f>AS28+$O29-$O28</f>
        <v>0.5368055555555555</v>
      </c>
      <c r="AT29" s="34">
        <f>AT28+$O29-$O28</f>
        <v>0.6652777777777777</v>
      </c>
      <c r="AU29" s="35">
        <f>AU28+$O29-$O28</f>
        <v>0.8527777777777777</v>
      </c>
    </row>
    <row r="30" spans="1:47" ht="12.75" customHeight="1">
      <c r="A30" s="145"/>
      <c r="B30" s="281"/>
      <c r="C30" s="242"/>
      <c r="D30" s="205" t="s">
        <v>9</v>
      </c>
      <c r="E30" s="206"/>
      <c r="F30" s="211" t="s">
        <v>10</v>
      </c>
      <c r="G30" s="212"/>
      <c r="H30" s="213"/>
      <c r="I30" s="231" t="s">
        <v>12</v>
      </c>
      <c r="J30" s="231"/>
      <c r="K30" s="231"/>
      <c r="L30" s="232"/>
      <c r="M30" s="97">
        <v>1.6</v>
      </c>
      <c r="N30" s="104">
        <f>N29+M30</f>
        <v>6</v>
      </c>
      <c r="O30" s="56">
        <f>O29+1/24/60</f>
        <v>0.0062499999999999995</v>
      </c>
      <c r="P30" s="2">
        <f>P29+$O30-$O29</f>
        <v>0.20069444444444445</v>
      </c>
      <c r="Q30" s="8">
        <f>Q29+$O30-$O29</f>
        <v>0.24583333333333332</v>
      </c>
      <c r="R30" s="8">
        <f>R29+$O30-$O29</f>
        <v>0.29444444444444445</v>
      </c>
      <c r="S30" s="8">
        <f>S29+$O30-$O29</f>
        <v>0.3284722222222222</v>
      </c>
      <c r="T30" s="8">
        <f>T29+$O30-$O29</f>
        <v>0.40555555555555556</v>
      </c>
      <c r="U30" s="3">
        <f>U29+$O30-$O29</f>
        <v>0.5375</v>
      </c>
      <c r="V30" s="3">
        <f>V29+$O30-$O29</f>
        <v>0.6</v>
      </c>
      <c r="W30" s="3">
        <f>W29+$O30-$O29</f>
        <v>0.6347222222222222</v>
      </c>
      <c r="X30" s="3">
        <f>X29+$O30-$O29</f>
        <v>0.6659722222222222</v>
      </c>
      <c r="Y30" s="3">
        <f>Y29+$O30-$O29</f>
        <v>0.7395833333333334</v>
      </c>
      <c r="Z30" s="4">
        <f>Z29+$O30-$O29</f>
        <v>0.8534722222222222</v>
      </c>
      <c r="AB30" s="145"/>
      <c r="AC30" s="281"/>
      <c r="AD30" s="204"/>
      <c r="AE30" s="149" t="s">
        <v>9</v>
      </c>
      <c r="AF30" s="150"/>
      <c r="AG30" s="172" t="s">
        <v>10</v>
      </c>
      <c r="AH30" s="173"/>
      <c r="AI30" s="174"/>
      <c r="AJ30" s="167" t="s">
        <v>12</v>
      </c>
      <c r="AK30" s="167"/>
      <c r="AL30" s="167"/>
      <c r="AM30" s="168"/>
      <c r="AN30" s="111">
        <v>1.6</v>
      </c>
      <c r="AO30" s="117">
        <f t="shared" si="15"/>
        <v>6</v>
      </c>
      <c r="AP30" s="56">
        <f>AP29+1/24/60</f>
        <v>0.0062499999999999995</v>
      </c>
      <c r="AQ30" s="33">
        <f>AQ29+$O30-$O29</f>
        <v>0.3284722222222222</v>
      </c>
      <c r="AR30" s="45">
        <f>AR29+$O30-$O29</f>
        <v>0.40555555555555556</v>
      </c>
      <c r="AS30" s="34">
        <f>AS29+$O30-$O29</f>
        <v>0.5375</v>
      </c>
      <c r="AT30" s="34">
        <f>AT29+$O30-$O29</f>
        <v>0.6659722222222222</v>
      </c>
      <c r="AU30" s="35">
        <f>AU29+$O30-$O29</f>
        <v>0.8534722222222222</v>
      </c>
    </row>
    <row r="31" spans="1:47" ht="12.75" customHeight="1" thickBot="1">
      <c r="A31" s="145"/>
      <c r="B31" s="282"/>
      <c r="C31" s="242"/>
      <c r="D31" s="235"/>
      <c r="E31" s="236"/>
      <c r="F31" s="273"/>
      <c r="G31" s="274"/>
      <c r="H31" s="275"/>
      <c r="I31" s="238" t="s">
        <v>11</v>
      </c>
      <c r="J31" s="238"/>
      <c r="K31" s="238"/>
      <c r="L31" s="240"/>
      <c r="M31" s="105">
        <v>0.8</v>
      </c>
      <c r="N31" s="106">
        <f t="shared" si="8"/>
        <v>6.8</v>
      </c>
      <c r="O31" s="57">
        <f>O30+2/24/60</f>
        <v>0.007638888888888888</v>
      </c>
      <c r="P31" s="80">
        <f t="shared" si="9"/>
        <v>0.20208333333333334</v>
      </c>
      <c r="Q31" s="32">
        <f t="shared" si="9"/>
        <v>0.2472222222222222</v>
      </c>
      <c r="R31" s="32">
        <f t="shared" si="9"/>
        <v>0.29583333333333334</v>
      </c>
      <c r="S31" s="32">
        <f t="shared" si="10"/>
        <v>0.3298611111111111</v>
      </c>
      <c r="T31" s="32">
        <f t="shared" si="11"/>
        <v>0.40694444444444444</v>
      </c>
      <c r="U31" s="32">
        <f t="shared" si="12"/>
        <v>0.5388888888888889</v>
      </c>
      <c r="V31" s="32">
        <f t="shared" si="13"/>
        <v>0.6013888888888889</v>
      </c>
      <c r="W31" s="32">
        <f>W30+$O31-$O30</f>
        <v>0.6361111111111111</v>
      </c>
      <c r="X31" s="32">
        <f>X30+$O31-$O30</f>
        <v>0.6673611111111111</v>
      </c>
      <c r="Y31" s="32">
        <f>Y30+$O31-$O30</f>
        <v>0.7409722222222223</v>
      </c>
      <c r="Z31" s="68">
        <f>Z30+$O31-$O30</f>
        <v>0.8548611111111111</v>
      </c>
      <c r="AB31" s="145"/>
      <c r="AC31" s="282"/>
      <c r="AD31" s="204"/>
      <c r="AE31" s="229"/>
      <c r="AF31" s="230"/>
      <c r="AG31" s="259"/>
      <c r="AH31" s="260"/>
      <c r="AI31" s="261"/>
      <c r="AJ31" s="198" t="s">
        <v>11</v>
      </c>
      <c r="AK31" s="198"/>
      <c r="AL31" s="198"/>
      <c r="AM31" s="199"/>
      <c r="AN31" s="114">
        <v>0.8</v>
      </c>
      <c r="AO31" s="119">
        <f t="shared" si="15"/>
        <v>6.8</v>
      </c>
      <c r="AP31" s="57">
        <f>AP30+2/24/60</f>
        <v>0.007638888888888888</v>
      </c>
      <c r="AQ31" s="138">
        <f t="shared" si="16"/>
        <v>0.3298611111111111</v>
      </c>
      <c r="AR31" s="40">
        <f t="shared" si="17"/>
        <v>0.40694444444444444</v>
      </c>
      <c r="AS31" s="40">
        <f t="shared" si="18"/>
        <v>0.5388888888888889</v>
      </c>
      <c r="AT31" s="40">
        <f t="shared" si="19"/>
        <v>0.6673611111111111</v>
      </c>
      <c r="AU31" s="41">
        <f t="shared" si="19"/>
        <v>0.8548611111111111</v>
      </c>
    </row>
    <row r="32" spans="1:42" ht="12.75" customHeight="1">
      <c r="A32" s="171" t="s">
        <v>94</v>
      </c>
      <c r="B32" s="243"/>
      <c r="C32" s="242"/>
      <c r="D32" s="13"/>
      <c r="E32" s="13"/>
      <c r="O32" s="13"/>
      <c r="AB32" s="171" t="s">
        <v>94</v>
      </c>
      <c r="AC32" s="243"/>
      <c r="AD32" s="204"/>
      <c r="AE32" s="13"/>
      <c r="AF32" s="13"/>
      <c r="AP32" s="13"/>
    </row>
    <row r="33" spans="1:42" ht="12.75" customHeight="1">
      <c r="A33" s="243"/>
      <c r="B33" s="243"/>
      <c r="C33" s="242"/>
      <c r="D33" s="13"/>
      <c r="E33" s="13"/>
      <c r="O33" s="13"/>
      <c r="AB33" s="243"/>
      <c r="AC33" s="243"/>
      <c r="AD33" s="204"/>
      <c r="AE33" s="13"/>
      <c r="AF33" s="13"/>
      <c r="AP33" s="13"/>
    </row>
    <row r="34" spans="1:42" ht="12.75" customHeight="1">
      <c r="A34" s="243"/>
      <c r="B34" s="243"/>
      <c r="C34" s="242"/>
      <c r="D34" s="13"/>
      <c r="E34" s="13"/>
      <c r="O34" s="13"/>
      <c r="AB34" s="243"/>
      <c r="AC34" s="243"/>
      <c r="AD34" s="204"/>
      <c r="AE34" s="13"/>
      <c r="AF34" s="13"/>
      <c r="AP34" s="13"/>
    </row>
    <row r="35" spans="1:42" ht="12.75" customHeight="1">
      <c r="A35" s="243"/>
      <c r="B35" s="243"/>
      <c r="C35" s="242"/>
      <c r="D35" s="13"/>
      <c r="E35" s="13"/>
      <c r="O35" s="13"/>
      <c r="AB35" s="243"/>
      <c r="AC35" s="243"/>
      <c r="AD35" s="204"/>
      <c r="AE35" s="13"/>
      <c r="AF35" s="13"/>
      <c r="AP35" s="13"/>
    </row>
    <row r="36" spans="4:15" ht="12.75" customHeight="1">
      <c r="D36" s="13"/>
      <c r="E36" s="13"/>
      <c r="O36" s="13"/>
    </row>
    <row r="37" spans="4:15" ht="12.75" customHeight="1">
      <c r="D37" s="13"/>
      <c r="E37" s="13"/>
      <c r="O37" s="13"/>
    </row>
    <row r="38" spans="4:15" ht="12.75" customHeight="1">
      <c r="D38" s="13"/>
      <c r="E38" s="13"/>
      <c r="O38" s="13"/>
    </row>
    <row r="39" spans="4:15" ht="12.75" customHeight="1">
      <c r="D39" s="13"/>
      <c r="E39" s="13"/>
      <c r="O39" s="13"/>
    </row>
    <row r="40" spans="4:15" ht="12.75" customHeight="1">
      <c r="D40" s="13"/>
      <c r="E40" s="13"/>
      <c r="O40" s="13"/>
    </row>
    <row r="41" spans="4:15" ht="12.75" customHeight="1">
      <c r="D41" s="13"/>
      <c r="E41" s="13"/>
      <c r="O41" s="13"/>
    </row>
    <row r="42" spans="4:15" ht="12.75" customHeight="1">
      <c r="D42" s="13"/>
      <c r="E42" s="13"/>
      <c r="O42" s="13"/>
    </row>
    <row r="43" ht="12.75" customHeight="1">
      <c r="O43" s="13"/>
    </row>
    <row r="44" ht="12.75" customHeight="1">
      <c r="O44" s="13"/>
    </row>
    <row r="45" ht="12.75" customHeight="1">
      <c r="O45" s="13"/>
    </row>
    <row r="46" ht="12.75" customHeight="1">
      <c r="O46" s="13"/>
    </row>
    <row r="47" ht="12.75" customHeight="1">
      <c r="O47" s="13"/>
    </row>
    <row r="48" ht="12.75" customHeight="1">
      <c r="O48" s="13"/>
    </row>
    <row r="49" ht="12.75" customHeight="1">
      <c r="O49" s="13"/>
    </row>
    <row r="50" ht="12.75" customHeight="1">
      <c r="O50" s="13"/>
    </row>
    <row r="51" ht="12.75" customHeight="1">
      <c r="O51" s="13"/>
    </row>
    <row r="52" ht="12.75" customHeight="1">
      <c r="O52" s="13"/>
    </row>
    <row r="53" ht="12.75" customHeight="1">
      <c r="O53" s="13"/>
    </row>
    <row r="54" ht="12.75" customHeight="1">
      <c r="O54" s="13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98">
    <mergeCell ref="AE8:AF10"/>
    <mergeCell ref="AG8:AI10"/>
    <mergeCell ref="AJ10:AM10"/>
    <mergeCell ref="D27:E29"/>
    <mergeCell ref="F27:H29"/>
    <mergeCell ref="I29:L29"/>
    <mergeCell ref="AE27:AF29"/>
    <mergeCell ref="AG27:AI29"/>
    <mergeCell ref="AJ29:AM29"/>
    <mergeCell ref="AB32:AC35"/>
    <mergeCell ref="AJ27:AM27"/>
    <mergeCell ref="AE30:AF31"/>
    <mergeCell ref="AJ30:AM30"/>
    <mergeCell ref="AJ31:AM31"/>
    <mergeCell ref="AG30:AI31"/>
    <mergeCell ref="AJ28:AM28"/>
    <mergeCell ref="AJ23:AM23"/>
    <mergeCell ref="AE24:AF26"/>
    <mergeCell ref="AG24:AI26"/>
    <mergeCell ref="AJ24:AM24"/>
    <mergeCell ref="AJ25:AM25"/>
    <mergeCell ref="AJ26:AM26"/>
    <mergeCell ref="AJ8:AM8"/>
    <mergeCell ref="AG11:AI11"/>
    <mergeCell ref="AJ11:AM11"/>
    <mergeCell ref="AG16:AI16"/>
    <mergeCell ref="AJ16:AM16"/>
    <mergeCell ref="AG12:AI13"/>
    <mergeCell ref="AJ12:AM12"/>
    <mergeCell ref="AJ13:AM13"/>
    <mergeCell ref="AG14:AI15"/>
    <mergeCell ref="AJ14:AM14"/>
    <mergeCell ref="F14:H15"/>
    <mergeCell ref="F11:H11"/>
    <mergeCell ref="I14:L14"/>
    <mergeCell ref="I15:L15"/>
    <mergeCell ref="F12:H13"/>
    <mergeCell ref="D16:E16"/>
    <mergeCell ref="I25:L25"/>
    <mergeCell ref="I24:L24"/>
    <mergeCell ref="I26:L26"/>
    <mergeCell ref="I23:L23"/>
    <mergeCell ref="I16:L16"/>
    <mergeCell ref="A32:B35"/>
    <mergeCell ref="C1:C35"/>
    <mergeCell ref="D23:E23"/>
    <mergeCell ref="F7:H7"/>
    <mergeCell ref="D5:E5"/>
    <mergeCell ref="F5:H5"/>
    <mergeCell ref="A1:A31"/>
    <mergeCell ref="B1:B31"/>
    <mergeCell ref="AG22:AI22"/>
    <mergeCell ref="AJ22:AM22"/>
    <mergeCell ref="AG23:AI23"/>
    <mergeCell ref="AG5:AI5"/>
    <mergeCell ref="AJ5:AM5"/>
    <mergeCell ref="AG6:AI6"/>
    <mergeCell ref="AJ6:AM6"/>
    <mergeCell ref="AG7:AI7"/>
    <mergeCell ref="AJ7:AM7"/>
    <mergeCell ref="AJ9:AM9"/>
    <mergeCell ref="D30:E31"/>
    <mergeCell ref="F22:H22"/>
    <mergeCell ref="I22:L22"/>
    <mergeCell ref="F23:H23"/>
    <mergeCell ref="I31:L31"/>
    <mergeCell ref="I30:L30"/>
    <mergeCell ref="I27:L27"/>
    <mergeCell ref="I28:L28"/>
    <mergeCell ref="AJ15:AM15"/>
    <mergeCell ref="D24:E26"/>
    <mergeCell ref="F24:H26"/>
    <mergeCell ref="D22:E22"/>
    <mergeCell ref="F16:H16"/>
    <mergeCell ref="D11:E15"/>
    <mergeCell ref="AB1:AB31"/>
    <mergeCell ref="AC1:AC31"/>
    <mergeCell ref="AD1:AD35"/>
    <mergeCell ref="AE5:AF5"/>
    <mergeCell ref="I5:L5"/>
    <mergeCell ref="F6:H6"/>
    <mergeCell ref="D6:E7"/>
    <mergeCell ref="I6:L6"/>
    <mergeCell ref="I7:L7"/>
    <mergeCell ref="I8:L8"/>
    <mergeCell ref="D8:E10"/>
    <mergeCell ref="F8:H10"/>
    <mergeCell ref="I10:L10"/>
    <mergeCell ref="I9:L9"/>
    <mergeCell ref="AE22:AF22"/>
    <mergeCell ref="AE23:AF23"/>
    <mergeCell ref="F30:H31"/>
    <mergeCell ref="AE6:AF7"/>
    <mergeCell ref="AE11:AF15"/>
    <mergeCell ref="AE16:AF16"/>
    <mergeCell ref="I11:L11"/>
    <mergeCell ref="I12:L12"/>
    <mergeCell ref="I13:L13"/>
  </mergeCells>
  <printOptions/>
  <pageMargins left="0.2755905511811024" right="0.4724409448818898" top="0.2755905511811024" bottom="0.2755905511811024" header="0.5118110236220472" footer="0.5118110236220472"/>
  <pageSetup horizontalDpi="300" verticalDpi="300" orientation="landscape" paperSize="9" scale="104" r:id="rId1"/>
  <colBreaks count="1" manualBreakCount="1">
    <brk id="2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Gosk</dc:creator>
  <cp:keywords/>
  <dc:description/>
  <cp:lastModifiedBy>Rafał Lamch</cp:lastModifiedBy>
  <cp:lastPrinted>2007-01-19T08:17:28Z</cp:lastPrinted>
  <dcterms:created xsi:type="dcterms:W3CDTF">2006-01-15T21:27:16Z</dcterms:created>
  <dcterms:modified xsi:type="dcterms:W3CDTF">2007-01-26T11:38:10Z</dcterms:modified>
  <cp:category/>
  <cp:version/>
  <cp:contentType/>
  <cp:contentStatus/>
</cp:coreProperties>
</file>