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<sst xmlns="http://schemas.openxmlformats.org/spreadsheetml/2006/main" count="383" uniqueCount="221">
  <si>
    <t>poz.</t>
  </si>
  <si>
    <t>działanie inwestycyjne</t>
  </si>
  <si>
    <t>RAZEM</t>
  </si>
  <si>
    <t>Planowane łączne wydatki</t>
  </si>
  <si>
    <t>1.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</si>
  <si>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</si>
  <si>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</si>
  <si>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</si>
  <si>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</si>
  <si>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</si>
  <si>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</si>
  <si>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</si>
  <si>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</si>
  <si>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</si>
  <si>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</si>
  <si>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</si>
  <si>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</si>
  <si>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</si>
  <si>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</si>
  <si>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</si>
  <si>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</si>
  <si>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</si>
  <si>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</si>
  <si>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</si>
  <si>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</si>
  <si>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</si>
  <si>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</si>
  <si>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</si>
  <si>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</si>
  <si>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</si>
  <si>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</si>
  <si>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</si>
  <si>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</si>
  <si>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</si>
  <si>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</si>
  <si>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</si>
  <si>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</si>
  <si>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</si>
  <si>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</si>
  <si>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</si>
  <si>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</si>
  <si>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</si>
  <si>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</si>
  <si>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</si>
  <si>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</si>
  <si>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Janczewice, Podolszyn, Lesznowola zach.</t>
  </si>
  <si>
    <t>Kanalizacja Zamienie</t>
  </si>
  <si>
    <t>Kanalizacja Garbatka - Jastrzębiec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</si>
  <si>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</si>
  <si>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</si>
  <si>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</si>
  <si>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</si>
  <si>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</si>
  <si>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</si>
  <si>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</si>
  <si>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</si>
  <si>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</si>
  <si>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</si>
  <si>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</si>
  <si>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</si>
  <si>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</si>
  <si>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</si>
  <si>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</si>
  <si>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</si>
  <si>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</si>
  <si>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</si>
  <si>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</si>
  <si>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</si>
  <si>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</si>
  <si>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</si>
  <si>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</si>
  <si>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</si>
  <si>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Budowa oczyszczalni "Janczewice"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</si>
  <si>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</si>
  <si>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</si>
  <si>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</si>
  <si>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</si>
  <si>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</si>
  <si>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</si>
  <si>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</si>
  <si>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</si>
  <si>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</si>
  <si>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</si>
  <si>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</si>
  <si>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</si>
  <si>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</si>
  <si>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</si>
  <si>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</si>
  <si>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</si>
  <si>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</si>
  <si>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</si>
  <si>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</si>
  <si>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</si>
  <si>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</si>
  <si>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</si>
  <si>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</si>
  <si>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</si>
  <si>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</si>
  <si>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</si>
  <si>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</si>
  <si>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</si>
  <si>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</si>
  <si>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</si>
  <si>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</si>
  <si>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</si>
  <si>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</si>
  <si>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"Warszawianka"</t>
  </si>
  <si>
    <t>Budowa SUW "Kielecka"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</si>
  <si>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</si>
  <si>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</si>
  <si>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</si>
  <si>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</si>
  <si>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</si>
  <si>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</si>
  <si>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</si>
  <si>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</si>
  <si>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18.4</t>
  </si>
  <si>
    <t>18.5</t>
  </si>
  <si>
    <t>19.4</t>
  </si>
  <si>
    <t>20.4</t>
  </si>
  <si>
    <t>20.5</t>
  </si>
  <si>
    <t>21.4</t>
  </si>
  <si>
    <t>21.5</t>
  </si>
  <si>
    <t>22.4</t>
  </si>
  <si>
    <t>planowane limity wydatków  w poszczególnych latach</t>
  </si>
  <si>
    <t>Rady Gminy Lesznowola</t>
  </si>
  <si>
    <t>roboty budowlane SUW</t>
  </si>
  <si>
    <t>18.6</t>
  </si>
  <si>
    <t>nakłady poniesione do końca roku 2006</t>
  </si>
  <si>
    <t>Kanalizajca Kolejowa - Fabryczna -Stara Iwiczna</t>
  </si>
  <si>
    <t>pozyskanie terenu</t>
  </si>
  <si>
    <t>Rozbudowa oczyszczalni "Kosów" do przepustowości 1000m3/d wraz z przebudowa rowu melioracyjnego "J"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</si>
  <si>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</si>
  <si>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</si>
  <si>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 xml:space="preserve">Budowa oczyszczalni "Jastrzębiec" o przepustowości 400m3/d (I etap) wraz ze zbiornikiem retencyjnym </t>
  </si>
  <si>
    <t xml:space="preserve">dokumentacja techniczna wodociągu - osiedle Zamienie </t>
  </si>
  <si>
    <t>roboty budowlane wodociąg Zamienie</t>
  </si>
  <si>
    <t>Budowa SUW "Zamienie" wraz z wodociągiem na osiedlu "Błędna"</t>
  </si>
  <si>
    <t>odwiert badawczy/adaptacja istniejących ujęć</t>
  </si>
  <si>
    <t>Budowa SUW "Kwiatowa" w Łazach</t>
  </si>
  <si>
    <t>Modernizacja  SUW "Mysiadło"</t>
  </si>
  <si>
    <t xml:space="preserve"> budowa studni nr 3 i 4</t>
  </si>
  <si>
    <t>Budowa SUW "Marysin"</t>
  </si>
  <si>
    <t>A. GOSPODARKA ŚCIEKOWA</t>
  </si>
  <si>
    <t>B. GOSPODARKA WODNA</t>
  </si>
  <si>
    <t>Modernizacja  SUW "Lesznowola Pole"</t>
  </si>
  <si>
    <t>dokumentacja techniczna</t>
  </si>
  <si>
    <t>Budowa magistrali 400 mm Mysiadło - Zgorzała</t>
  </si>
  <si>
    <t>Budowa wodociągu północnego 225 mm Mysiadło - Zamienie - Podolszyn</t>
  </si>
  <si>
    <t>roboty budowlane Etap I i II</t>
  </si>
  <si>
    <t>roboty budowlane - Etap I - Puławska - ul Borówki</t>
  </si>
  <si>
    <t>Budowa wodociągu 225 mm Nowa Wola - Zamienie - w ul. Plonowej</t>
  </si>
  <si>
    <t xml:space="preserve">roboty budowlane Etap </t>
  </si>
  <si>
    <t xml:space="preserve">roboty budowlane </t>
  </si>
  <si>
    <t>24.</t>
  </si>
  <si>
    <t>24.1</t>
  </si>
  <si>
    <t>24.2</t>
  </si>
  <si>
    <t>24.3</t>
  </si>
  <si>
    <t>25.</t>
  </si>
  <si>
    <t>25.1</t>
  </si>
  <si>
    <t>25.2</t>
  </si>
  <si>
    <t>25.3</t>
  </si>
  <si>
    <t>26.</t>
  </si>
  <si>
    <t>26.1</t>
  </si>
  <si>
    <t>26.2</t>
  </si>
  <si>
    <t>26.3</t>
  </si>
  <si>
    <t>27.</t>
  </si>
  <si>
    <t>27.1</t>
  </si>
  <si>
    <t>27.2</t>
  </si>
  <si>
    <t>27.3</t>
  </si>
  <si>
    <t xml:space="preserve">Budowa I etapu  wodociągu południowego  odcinek D=315 mm Stara Iwiczna - Łoziska - Wilcza Góra </t>
  </si>
  <si>
    <t>Budowa II etapu  wodociągu południowego  odcinek D=315 mm Wilcza Góra - ŁAZY</t>
  </si>
  <si>
    <t xml:space="preserve">Budowa III etapu  wodociągu południowego  odcinek D=315mm ŁAZY - STEFANOWO </t>
  </si>
  <si>
    <t>Modernizacja systemu kanalizacji sanitarnej w miejscowości Kolonia Lesznowola</t>
  </si>
  <si>
    <t>Modernizacja sieci kanalizacyjnej w miejscowości Mroków</t>
  </si>
  <si>
    <t>Budowa oczyszczalni "Łoziska" o przepustowości I etap 3000m3/d wraz z infrastrukturą tow. (zbiornik retencyjny, kanał tłoczny, stacja trafo, suszarnia osadów itd.)</t>
  </si>
  <si>
    <t>Modernizacja  SUW "Stara Iwiczna" II etap - budowa zbiorników retencyjnych</t>
  </si>
  <si>
    <t>Modernizacja  SUW "Mroków"  - wymiana systemu filtracji</t>
  </si>
  <si>
    <t>28.</t>
  </si>
  <si>
    <t>28.1</t>
  </si>
  <si>
    <t>28.2</t>
  </si>
  <si>
    <t>28.3</t>
  </si>
  <si>
    <t>29.</t>
  </si>
  <si>
    <t>29.1</t>
  </si>
  <si>
    <t>29.2</t>
  </si>
  <si>
    <t>29.3</t>
  </si>
  <si>
    <t>30.</t>
  </si>
  <si>
    <t>30.1</t>
  </si>
  <si>
    <t>30.2</t>
  </si>
  <si>
    <t>30.3</t>
  </si>
  <si>
    <t>31.</t>
  </si>
  <si>
    <t>31.1</t>
  </si>
  <si>
    <t>31.2</t>
  </si>
  <si>
    <t>31.3</t>
  </si>
  <si>
    <t>RAZEM A+B</t>
  </si>
  <si>
    <t>32.</t>
  </si>
  <si>
    <t>32.1</t>
  </si>
  <si>
    <t>32.2</t>
  </si>
  <si>
    <t>33.</t>
  </si>
  <si>
    <t>w tym:</t>
  </si>
  <si>
    <t>budżet gminy</t>
  </si>
  <si>
    <t>pożyczki</t>
  </si>
  <si>
    <t>Razem</t>
  </si>
  <si>
    <t>Kanalizacja Marysin</t>
  </si>
  <si>
    <t>10.4</t>
  </si>
  <si>
    <t>13.4</t>
  </si>
  <si>
    <t>22.5</t>
  </si>
  <si>
    <t>23.4</t>
  </si>
  <si>
    <t>32.3</t>
  </si>
  <si>
    <t>RAZEM PROGRAM A+B+C</t>
  </si>
  <si>
    <t>C. Pozostałe koszta: ocena oddziaływania na środowisko, i inne koszty</t>
  </si>
  <si>
    <t>Pozostałe koszty : ocena oddziaływania na środowisko i inne wydatki</t>
  </si>
  <si>
    <t>Dotacje z Europejskiego Funduszu Rozwoju Regionalnego</t>
  </si>
  <si>
    <t xml:space="preserve">Plan limitów inwestycyjnych na lata 2006 - 2010 dla poszczególnych zadań składających się na program inwestycyjny pn:                                                "Kompleksowy program gospodarki wodno-ściekowej gminy Lesznowola"                                                                                                    </t>
  </si>
  <si>
    <t>Budowa IV etapu  wodociągu południowego  odcinek D=225mm  STEFANOWO-Wola Mrokowska w ul. Granicznej , D=160mm Stefanowo ul. Urocza</t>
  </si>
  <si>
    <t>w tym pożyczka w WFOŚiGW</t>
  </si>
  <si>
    <t>nakłady poniesione do końca roku 2007</t>
  </si>
  <si>
    <t xml:space="preserve">do Uchwały Nr </t>
  </si>
  <si>
    <t xml:space="preserve">z dnia </t>
  </si>
  <si>
    <t xml:space="preserve"> </t>
  </si>
  <si>
    <t>Załącznik nr 2a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</si>
</sst>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i/>
      <sz val="8"/>
      <color indexed="16"/>
      <name val="Arial CE"/>
      <family val="2"/>
    </font>
    <font>
      <b/>
      <i/>
      <sz val="9"/>
      <color indexed="16"/>
      <name val="Arial CE"/>
      <family val="2"/>
    </font>
    <font>
      <i/>
      <sz val="10"/>
      <color indexed="16"/>
      <name val="Arial CE"/>
      <family val="2"/>
    </font>
    <font>
      <b/>
      <i/>
      <sz val="10"/>
      <color indexed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6"/>
  <sheetViews>
    <sheetView tabSelected="1" view="pageBreakPreview" zoomScaleSheetLayoutView="100" workbookViewId="0" topLeftCell="A194">
      <selection activeCell="G72" sqref="G72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5.25390625" style="0" customWidth="1"/>
    <col min="5" max="5" width="14.875" style="0" customWidth="1"/>
    <col min="6" max="6" width="13.625" style="0" customWidth="1"/>
    <col min="7" max="7" width="12.875" style="0" customWidth="1"/>
    <col min="8" max="8" width="13.00390625" style="0" customWidth="1"/>
    <col min="9" max="9" width="14.75390625" style="0" customWidth="1"/>
    <col min="10" max="10" width="11.75390625" style="0" customWidth="1"/>
    <col min="11" max="11" width="15.75390625" style="0" customWidth="1"/>
  </cols>
  <sheetData>
    <row r="2" spans="7:8" ht="12.75">
      <c r="G2" s="8" t="s">
        <v>220</v>
      </c>
      <c r="H2" s="8"/>
    </row>
    <row r="3" spans="6:8" ht="12.75">
      <c r="F3" s="8"/>
      <c r="G3" s="8" t="s">
        <v>217</v>
      </c>
      <c r="H3" s="8"/>
    </row>
    <row r="4" spans="6:8" ht="12.75">
      <c r="F4" s="8"/>
      <c r="G4" s="8" t="s">
        <v>125</v>
      </c>
      <c r="H4" s="8"/>
    </row>
    <row r="5" spans="6:8" ht="12.75">
      <c r="F5" s="8"/>
      <c r="G5" s="8" t="s">
        <v>218</v>
      </c>
      <c r="H5" s="8"/>
    </row>
    <row r="7" spans="2:9" ht="12.75">
      <c r="B7" s="69" t="s">
        <v>213</v>
      </c>
      <c r="C7" s="69"/>
      <c r="D7" s="69"/>
      <c r="E7" s="69"/>
      <c r="F7" s="69"/>
      <c r="G7" s="69"/>
      <c r="H7" s="69"/>
      <c r="I7" s="69"/>
    </row>
    <row r="8" spans="2:9" ht="12.75">
      <c r="B8" s="69"/>
      <c r="C8" s="69"/>
      <c r="D8" s="69"/>
      <c r="E8" s="69"/>
      <c r="F8" s="69"/>
      <c r="G8" s="69"/>
      <c r="H8" s="69"/>
      <c r="I8" s="69"/>
    </row>
    <row r="9" spans="2:9" ht="12.75">
      <c r="B9" s="69"/>
      <c r="C9" s="69"/>
      <c r="D9" s="69"/>
      <c r="E9" s="69"/>
      <c r="F9" s="69"/>
      <c r="G9" s="69"/>
      <c r="H9" s="69"/>
      <c r="I9" s="69"/>
    </row>
    <row r="11" spans="2:9" ht="51" customHeight="1">
      <c r="B11" s="41" t="s">
        <v>0</v>
      </c>
      <c r="C11" s="41" t="s">
        <v>1</v>
      </c>
      <c r="D11" s="42" t="s">
        <v>128</v>
      </c>
      <c r="E11" s="42" t="s">
        <v>216</v>
      </c>
      <c r="F11" s="52" t="s">
        <v>124</v>
      </c>
      <c r="G11" s="53"/>
      <c r="H11" s="54"/>
      <c r="I11" s="42" t="s">
        <v>3</v>
      </c>
    </row>
    <row r="12" spans="2:9" ht="12.75">
      <c r="B12" s="65" t="s">
        <v>143</v>
      </c>
      <c r="C12" s="66"/>
      <c r="D12" s="2"/>
      <c r="E12" s="2"/>
      <c r="F12" s="2"/>
      <c r="G12" s="2"/>
      <c r="H12" s="22"/>
      <c r="I12" s="2"/>
    </row>
    <row r="13" spans="2:11" ht="12.75">
      <c r="B13" s="63" t="s">
        <v>4</v>
      </c>
      <c r="C13" s="63" t="s">
        <v>15</v>
      </c>
      <c r="D13" s="55">
        <v>2006</v>
      </c>
      <c r="E13" s="55">
        <v>2007</v>
      </c>
      <c r="F13" s="55">
        <v>2008</v>
      </c>
      <c r="G13" s="55">
        <v>2009</v>
      </c>
      <c r="H13" s="57">
        <v>2010</v>
      </c>
      <c r="I13" s="61" t="s">
        <v>2</v>
      </c>
      <c r="K13" s="16"/>
    </row>
    <row r="14" spans="2:11" ht="9" customHeight="1">
      <c r="B14" s="64"/>
      <c r="C14" s="64"/>
      <c r="D14" s="56"/>
      <c r="E14" s="56"/>
      <c r="F14" s="56"/>
      <c r="G14" s="56"/>
      <c r="H14" s="58"/>
      <c r="I14" s="62"/>
      <c r="K14" s="16"/>
    </row>
    <row r="15" spans="2:11" ht="12.75">
      <c r="B15" s="3" t="s">
        <v>5</v>
      </c>
      <c r="C15" s="4" t="s">
        <v>7</v>
      </c>
      <c r="D15" s="10">
        <v>2000</v>
      </c>
      <c r="E15" s="9">
        <v>0</v>
      </c>
      <c r="F15" s="9">
        <v>200000</v>
      </c>
      <c r="G15" s="10">
        <v>0</v>
      </c>
      <c r="H15" s="10">
        <v>0</v>
      </c>
      <c r="I15" s="9">
        <f>H15+G15+F15+E15+D15</f>
        <v>202000</v>
      </c>
      <c r="K15" s="16"/>
    </row>
    <row r="16" spans="2:11" ht="12.75">
      <c r="B16" s="3" t="s">
        <v>9</v>
      </c>
      <c r="C16" s="5" t="s">
        <v>6</v>
      </c>
      <c r="D16" s="10">
        <v>0</v>
      </c>
      <c r="E16" s="10">
        <v>0</v>
      </c>
      <c r="F16" s="9">
        <v>0</v>
      </c>
      <c r="G16" s="9">
        <v>2000000</v>
      </c>
      <c r="H16" s="9">
        <v>2000000</v>
      </c>
      <c r="I16" s="9">
        <f>H16+G16+F16+E16+D16</f>
        <v>4000000</v>
      </c>
      <c r="K16" s="16"/>
    </row>
    <row r="17" spans="2:11" ht="12.75">
      <c r="B17" s="3" t="s">
        <v>10</v>
      </c>
      <c r="C17" s="5" t="s">
        <v>8</v>
      </c>
      <c r="D17" s="10">
        <v>0</v>
      </c>
      <c r="E17" s="9"/>
      <c r="F17" s="9">
        <v>2500</v>
      </c>
      <c r="G17" s="10">
        <v>7000</v>
      </c>
      <c r="H17" s="10">
        <v>7000</v>
      </c>
      <c r="I17" s="9">
        <f>H17+G17+F17+E17+D17</f>
        <v>16500</v>
      </c>
      <c r="K17" s="16"/>
    </row>
    <row r="18" spans="2:11" ht="12.75">
      <c r="B18" s="6"/>
      <c r="C18" s="7" t="s">
        <v>2</v>
      </c>
      <c r="D18" s="13">
        <f aca="true" t="shared" si="0" ref="D18:I18">SUM(D15:D17)</f>
        <v>2000</v>
      </c>
      <c r="E18" s="13">
        <f t="shared" si="0"/>
        <v>0</v>
      </c>
      <c r="F18" s="13">
        <f t="shared" si="0"/>
        <v>202500</v>
      </c>
      <c r="G18" s="13">
        <f t="shared" si="0"/>
        <v>2007000</v>
      </c>
      <c r="H18" s="13">
        <f t="shared" si="0"/>
        <v>2007000</v>
      </c>
      <c r="I18" s="1">
        <f t="shared" si="0"/>
        <v>4218500</v>
      </c>
      <c r="J18" s="15"/>
      <c r="K18" s="16"/>
    </row>
    <row r="19" spans="2:11" ht="12.75">
      <c r="B19" s="63" t="s">
        <v>11</v>
      </c>
      <c r="C19" s="59" t="s">
        <v>16</v>
      </c>
      <c r="D19" s="55">
        <v>2006</v>
      </c>
      <c r="E19" s="55">
        <v>2007</v>
      </c>
      <c r="F19" s="55">
        <v>2008</v>
      </c>
      <c r="G19" s="55">
        <v>2009</v>
      </c>
      <c r="H19" s="57">
        <v>2010</v>
      </c>
      <c r="I19" s="61" t="s">
        <v>2</v>
      </c>
      <c r="K19" s="16"/>
    </row>
    <row r="20" spans="2:11" ht="12.75">
      <c r="B20" s="64"/>
      <c r="C20" s="60"/>
      <c r="D20" s="56"/>
      <c r="E20" s="56"/>
      <c r="F20" s="56"/>
      <c r="G20" s="56"/>
      <c r="H20" s="58"/>
      <c r="I20" s="62"/>
      <c r="K20" s="16"/>
    </row>
    <row r="21" spans="2:11" ht="12.75">
      <c r="B21" s="3" t="s">
        <v>12</v>
      </c>
      <c r="C21" s="4" t="s">
        <v>7</v>
      </c>
      <c r="D21" s="10">
        <v>4000</v>
      </c>
      <c r="E21" s="9">
        <v>2562</v>
      </c>
      <c r="F21" s="9">
        <v>347438</v>
      </c>
      <c r="G21" s="10">
        <v>0</v>
      </c>
      <c r="H21" s="10">
        <v>0</v>
      </c>
      <c r="I21" s="9">
        <f>H21+G21+F21+E21+D21</f>
        <v>354000</v>
      </c>
      <c r="K21" s="16"/>
    </row>
    <row r="22" spans="2:11" ht="12.75">
      <c r="B22" s="3" t="s">
        <v>13</v>
      </c>
      <c r="C22" s="5" t="s">
        <v>6</v>
      </c>
      <c r="D22" s="10">
        <v>0</v>
      </c>
      <c r="E22" s="10">
        <v>0</v>
      </c>
      <c r="F22" s="9">
        <v>0</v>
      </c>
      <c r="G22" s="9">
        <v>3000000</v>
      </c>
      <c r="H22" s="9">
        <v>4500000</v>
      </c>
      <c r="I22" s="9">
        <f>H22+G22+F22+E22+D22</f>
        <v>7500000</v>
      </c>
      <c r="K22" s="16"/>
    </row>
    <row r="23" spans="2:11" ht="12.75">
      <c r="B23" s="3" t="s">
        <v>14</v>
      </c>
      <c r="C23" s="5" t="s">
        <v>8</v>
      </c>
      <c r="D23" s="10">
        <v>0</v>
      </c>
      <c r="E23" s="9">
        <v>0</v>
      </c>
      <c r="F23" s="9">
        <v>10000</v>
      </c>
      <c r="G23" s="9">
        <v>7000</v>
      </c>
      <c r="H23" s="9">
        <v>7000</v>
      </c>
      <c r="I23" s="9">
        <f>H23+G23+F23+E23+D23</f>
        <v>24000</v>
      </c>
      <c r="K23" s="16"/>
    </row>
    <row r="24" spans="2:11" ht="12.75">
      <c r="B24" s="6"/>
      <c r="C24" s="7" t="s">
        <v>2</v>
      </c>
      <c r="D24" s="13">
        <f aca="true" t="shared" si="1" ref="D24:I24">SUM(D21:D23)</f>
        <v>4000</v>
      </c>
      <c r="E24" s="13">
        <f t="shared" si="1"/>
        <v>2562</v>
      </c>
      <c r="F24" s="13">
        <f t="shared" si="1"/>
        <v>357438</v>
      </c>
      <c r="G24" s="13">
        <f t="shared" si="1"/>
        <v>3007000</v>
      </c>
      <c r="H24" s="13">
        <f t="shared" si="1"/>
        <v>4507000</v>
      </c>
      <c r="I24" s="1">
        <f t="shared" si="1"/>
        <v>7878000</v>
      </c>
      <c r="K24" s="16"/>
    </row>
    <row r="25" spans="2:11" ht="12.75">
      <c r="B25" s="63" t="s">
        <v>17</v>
      </c>
      <c r="C25" s="59" t="s">
        <v>45</v>
      </c>
      <c r="D25" s="55">
        <v>2006</v>
      </c>
      <c r="E25" s="55">
        <v>2007</v>
      </c>
      <c r="F25" s="55">
        <v>2008</v>
      </c>
      <c r="G25" s="55">
        <v>2009</v>
      </c>
      <c r="H25" s="57">
        <v>2010</v>
      </c>
      <c r="I25" s="61" t="s">
        <v>2</v>
      </c>
      <c r="K25" s="16"/>
    </row>
    <row r="26" spans="2:11" ht="12.75">
      <c r="B26" s="64"/>
      <c r="C26" s="60"/>
      <c r="D26" s="56"/>
      <c r="E26" s="56"/>
      <c r="F26" s="56"/>
      <c r="G26" s="56"/>
      <c r="H26" s="58"/>
      <c r="I26" s="62"/>
      <c r="K26" s="16"/>
    </row>
    <row r="27" spans="2:11" ht="12.75">
      <c r="B27" s="3" t="s">
        <v>18</v>
      </c>
      <c r="C27" s="4" t="s">
        <v>7</v>
      </c>
      <c r="D27" s="10">
        <v>3000</v>
      </c>
      <c r="E27" s="9">
        <v>39040</v>
      </c>
      <c r="F27" s="9">
        <v>240610</v>
      </c>
      <c r="G27" s="10">
        <v>0</v>
      </c>
      <c r="H27" s="10">
        <v>0</v>
      </c>
      <c r="I27" s="9">
        <f>D27+E27+F27+G27+H27</f>
        <v>282650</v>
      </c>
      <c r="K27" s="16"/>
    </row>
    <row r="28" spans="2:11" ht="12.75">
      <c r="B28" s="3" t="s">
        <v>19</v>
      </c>
      <c r="C28" s="5" t="s">
        <v>6</v>
      </c>
      <c r="D28" s="10">
        <v>0</v>
      </c>
      <c r="E28" s="10">
        <v>0</v>
      </c>
      <c r="F28" s="9">
        <v>0</v>
      </c>
      <c r="G28" s="9">
        <v>2000000</v>
      </c>
      <c r="H28" s="9">
        <v>3000000</v>
      </c>
      <c r="I28" s="9">
        <f>D28+E28+F28+G28+H28</f>
        <v>5000000</v>
      </c>
      <c r="K28" s="16"/>
    </row>
    <row r="29" spans="2:11" ht="12.75">
      <c r="B29" s="3" t="s">
        <v>20</v>
      </c>
      <c r="C29" s="5" t="s">
        <v>8</v>
      </c>
      <c r="D29" s="10">
        <v>0</v>
      </c>
      <c r="E29" s="9">
        <v>0</v>
      </c>
      <c r="F29" s="9">
        <v>5000</v>
      </c>
      <c r="G29" s="9">
        <v>7000</v>
      </c>
      <c r="H29" s="9">
        <v>7000</v>
      </c>
      <c r="I29" s="9">
        <f>D29+E29+F29+G29+H29</f>
        <v>19000</v>
      </c>
      <c r="K29" s="16"/>
    </row>
    <row r="30" spans="2:11" ht="12.75">
      <c r="B30" s="6"/>
      <c r="C30" s="7" t="s">
        <v>2</v>
      </c>
      <c r="D30" s="13">
        <f aca="true" t="shared" si="2" ref="D30:I30">SUM(D27:D29)</f>
        <v>3000</v>
      </c>
      <c r="E30" s="13">
        <f t="shared" si="2"/>
        <v>39040</v>
      </c>
      <c r="F30" s="13">
        <f t="shared" si="2"/>
        <v>245610</v>
      </c>
      <c r="G30" s="13">
        <f t="shared" si="2"/>
        <v>2007000</v>
      </c>
      <c r="H30" s="13">
        <f t="shared" si="2"/>
        <v>3007000</v>
      </c>
      <c r="I30" s="11">
        <f t="shared" si="2"/>
        <v>5301650</v>
      </c>
      <c r="K30" s="16"/>
    </row>
    <row r="31" spans="2:11" ht="12.75">
      <c r="B31" s="63" t="s">
        <v>21</v>
      </c>
      <c r="C31" s="59" t="s">
        <v>203</v>
      </c>
      <c r="D31" s="55">
        <v>2006</v>
      </c>
      <c r="E31" s="55">
        <v>2007</v>
      </c>
      <c r="F31" s="55">
        <v>2008</v>
      </c>
      <c r="G31" s="55">
        <v>2009</v>
      </c>
      <c r="H31" s="57">
        <v>2010</v>
      </c>
      <c r="I31" s="61" t="s">
        <v>2</v>
      </c>
      <c r="K31" s="16"/>
    </row>
    <row r="32" spans="2:11" ht="12.75">
      <c r="B32" s="64"/>
      <c r="C32" s="60"/>
      <c r="D32" s="56"/>
      <c r="E32" s="56"/>
      <c r="F32" s="56"/>
      <c r="G32" s="56"/>
      <c r="H32" s="58"/>
      <c r="I32" s="62"/>
      <c r="K32" s="16"/>
    </row>
    <row r="33" spans="2:11" ht="12.75">
      <c r="B33" s="3" t="s">
        <v>22</v>
      </c>
      <c r="C33" s="4" t="s">
        <v>7</v>
      </c>
      <c r="D33" s="9">
        <v>31976</v>
      </c>
      <c r="E33" s="9">
        <v>4156</v>
      </c>
      <c r="F33" s="9">
        <v>3418</v>
      </c>
      <c r="G33" s="10">
        <v>0</v>
      </c>
      <c r="H33" s="10">
        <v>0</v>
      </c>
      <c r="I33" s="9">
        <f>D33+E33+F33+G33+H33</f>
        <v>39550</v>
      </c>
      <c r="K33" s="16"/>
    </row>
    <row r="34" spans="2:11" ht="12.75">
      <c r="B34" s="3" t="s">
        <v>23</v>
      </c>
      <c r="C34" s="5" t="s">
        <v>6</v>
      </c>
      <c r="D34" s="10">
        <v>426</v>
      </c>
      <c r="E34" s="10">
        <v>0</v>
      </c>
      <c r="F34" s="9">
        <v>1500000</v>
      </c>
      <c r="G34" s="9">
        <v>1500000</v>
      </c>
      <c r="H34" s="9">
        <v>0</v>
      </c>
      <c r="I34" s="9">
        <f>D34+E34+F34+G34+H34</f>
        <v>3000426</v>
      </c>
      <c r="K34" s="16"/>
    </row>
    <row r="35" spans="2:11" ht="12.75">
      <c r="B35" s="3" t="s">
        <v>24</v>
      </c>
      <c r="C35" s="5" t="s">
        <v>8</v>
      </c>
      <c r="D35" s="10">
        <v>133</v>
      </c>
      <c r="E35" s="9">
        <v>0</v>
      </c>
      <c r="F35" s="9">
        <v>17000</v>
      </c>
      <c r="G35" s="9">
        <v>0</v>
      </c>
      <c r="H35" s="9">
        <v>0</v>
      </c>
      <c r="I35" s="9">
        <f>D35+E35+F35+G35+H35</f>
        <v>17133</v>
      </c>
      <c r="K35" s="16"/>
    </row>
    <row r="36" spans="2:11" ht="12.75">
      <c r="B36" s="6"/>
      <c r="C36" s="7" t="s">
        <v>2</v>
      </c>
      <c r="D36" s="13">
        <f aca="true" t="shared" si="3" ref="D36:I36">SUM(D33:D35)</f>
        <v>32535</v>
      </c>
      <c r="E36" s="13">
        <f t="shared" si="3"/>
        <v>4156</v>
      </c>
      <c r="F36" s="13">
        <f t="shared" si="3"/>
        <v>1520418</v>
      </c>
      <c r="G36" s="13">
        <f t="shared" si="3"/>
        <v>1500000</v>
      </c>
      <c r="H36" s="13">
        <f t="shared" si="3"/>
        <v>0</v>
      </c>
      <c r="I36" s="11">
        <f t="shared" si="3"/>
        <v>3057109</v>
      </c>
      <c r="K36" s="16"/>
    </row>
    <row r="37" spans="2:11" ht="12.75">
      <c r="B37" s="6"/>
      <c r="C37" s="46" t="s">
        <v>215</v>
      </c>
      <c r="D37" s="47"/>
      <c r="E37" s="47"/>
      <c r="F37" s="48">
        <v>1200000</v>
      </c>
      <c r="G37" s="48">
        <v>1400000</v>
      </c>
      <c r="H37" s="43"/>
      <c r="I37" s="11"/>
      <c r="K37" s="16"/>
    </row>
    <row r="38" spans="2:11" ht="12.75">
      <c r="B38" s="63" t="s">
        <v>25</v>
      </c>
      <c r="C38" s="63" t="s">
        <v>46</v>
      </c>
      <c r="D38" s="55">
        <v>2006</v>
      </c>
      <c r="E38" s="55">
        <v>2007</v>
      </c>
      <c r="F38" s="55">
        <v>2008</v>
      </c>
      <c r="G38" s="55">
        <v>2009</v>
      </c>
      <c r="H38" s="57">
        <v>2010</v>
      </c>
      <c r="I38" s="61" t="s">
        <v>2</v>
      </c>
      <c r="K38" s="16"/>
    </row>
    <row r="39" spans="2:11" ht="7.5" customHeight="1">
      <c r="B39" s="64"/>
      <c r="C39" s="64"/>
      <c r="D39" s="56"/>
      <c r="E39" s="56"/>
      <c r="F39" s="56"/>
      <c r="G39" s="56"/>
      <c r="H39" s="58"/>
      <c r="I39" s="62"/>
      <c r="K39" s="16"/>
    </row>
    <row r="40" spans="2:11" ht="12.75">
      <c r="B40" s="3" t="s">
        <v>26</v>
      </c>
      <c r="C40" s="4" t="s">
        <v>7</v>
      </c>
      <c r="D40" s="9">
        <v>13244</v>
      </c>
      <c r="E40" s="9">
        <v>0</v>
      </c>
      <c r="F40" s="9">
        <v>55000</v>
      </c>
      <c r="G40" s="10">
        <v>0</v>
      </c>
      <c r="H40" s="10">
        <v>0</v>
      </c>
      <c r="I40" s="9">
        <f>D40+E40+F40+G40+H40</f>
        <v>68244</v>
      </c>
      <c r="K40" s="16"/>
    </row>
    <row r="41" spans="2:11" ht="12.75">
      <c r="B41" s="3" t="s">
        <v>27</v>
      </c>
      <c r="C41" s="5" t="s">
        <v>6</v>
      </c>
      <c r="D41" s="10">
        <v>0</v>
      </c>
      <c r="E41" s="10">
        <v>0</v>
      </c>
      <c r="F41" s="9">
        <v>673000</v>
      </c>
      <c r="G41" s="9">
        <v>627000</v>
      </c>
      <c r="H41" s="9">
        <v>0</v>
      </c>
      <c r="I41" s="9">
        <f>D41+E41+F41+G41+H41</f>
        <v>1300000</v>
      </c>
      <c r="K41" s="16"/>
    </row>
    <row r="42" spans="2:11" ht="12.75">
      <c r="B42" s="3" t="s">
        <v>28</v>
      </c>
      <c r="C42" s="5" t="s">
        <v>8</v>
      </c>
      <c r="D42" s="10">
        <v>0</v>
      </c>
      <c r="E42" s="9">
        <v>0</v>
      </c>
      <c r="F42" s="10">
        <v>9500</v>
      </c>
      <c r="G42" s="9">
        <v>0</v>
      </c>
      <c r="H42" s="9">
        <v>0</v>
      </c>
      <c r="I42" s="9">
        <f>D42+E42+F42+G42+H42</f>
        <v>9500</v>
      </c>
      <c r="K42" s="16"/>
    </row>
    <row r="43" spans="2:11" ht="12.75">
      <c r="B43" s="6"/>
      <c r="C43" s="7" t="s">
        <v>2</v>
      </c>
      <c r="D43" s="12">
        <f>SUM(D40:D42)</f>
        <v>13244</v>
      </c>
      <c r="E43" s="12">
        <f>SUM(E40:E42)</f>
        <v>0</v>
      </c>
      <c r="F43" s="12">
        <f>SUM(F40:F42)</f>
        <v>737500</v>
      </c>
      <c r="G43" s="12">
        <f>SUM(G40:G42)</f>
        <v>627000</v>
      </c>
      <c r="H43" s="12">
        <v>0</v>
      </c>
      <c r="I43" s="11">
        <f>SUM(I40:I42)</f>
        <v>1377744</v>
      </c>
      <c r="K43" s="16"/>
    </row>
    <row r="44" spans="2:11" ht="12.75">
      <c r="B44" s="63" t="s">
        <v>29</v>
      </c>
      <c r="C44" s="63" t="s">
        <v>47</v>
      </c>
      <c r="D44" s="55">
        <v>2006</v>
      </c>
      <c r="E44" s="55">
        <v>2007</v>
      </c>
      <c r="F44" s="55">
        <v>2008</v>
      </c>
      <c r="G44" s="55">
        <v>2009</v>
      </c>
      <c r="H44" s="57">
        <v>2010</v>
      </c>
      <c r="I44" s="61" t="s">
        <v>2</v>
      </c>
      <c r="K44" s="16"/>
    </row>
    <row r="45" spans="2:11" ht="4.5" customHeight="1">
      <c r="B45" s="64"/>
      <c r="C45" s="64"/>
      <c r="D45" s="56"/>
      <c r="E45" s="56"/>
      <c r="F45" s="56"/>
      <c r="G45" s="56"/>
      <c r="H45" s="58"/>
      <c r="I45" s="62"/>
      <c r="K45" s="16"/>
    </row>
    <row r="46" spans="2:11" ht="12.75">
      <c r="B46" s="3" t="s">
        <v>30</v>
      </c>
      <c r="C46" s="4" t="s">
        <v>7</v>
      </c>
      <c r="D46" s="10">
        <v>1985</v>
      </c>
      <c r="E46" s="9">
        <v>0</v>
      </c>
      <c r="F46" s="9">
        <v>50000</v>
      </c>
      <c r="G46" s="10">
        <v>0</v>
      </c>
      <c r="H46" s="10">
        <v>0</v>
      </c>
      <c r="I46" s="9">
        <f>D46+E46+F46+G46+H46</f>
        <v>51985</v>
      </c>
      <c r="K46" s="16"/>
    </row>
    <row r="47" spans="2:11" ht="12.75">
      <c r="B47" s="3" t="s">
        <v>31</v>
      </c>
      <c r="C47" s="5" t="s">
        <v>6</v>
      </c>
      <c r="D47" s="10">
        <v>0</v>
      </c>
      <c r="E47" s="10">
        <v>0</v>
      </c>
      <c r="F47" s="9">
        <v>0</v>
      </c>
      <c r="G47" s="9">
        <v>3000000</v>
      </c>
      <c r="H47" s="10">
        <v>0</v>
      </c>
      <c r="I47" s="9">
        <f>D47+E47+F47+G47+H47</f>
        <v>3000000</v>
      </c>
      <c r="K47" s="16"/>
    </row>
    <row r="48" spans="2:11" ht="12.75">
      <c r="B48" s="3" t="s">
        <v>32</v>
      </c>
      <c r="C48" s="5" t="s">
        <v>8</v>
      </c>
      <c r="D48" s="10">
        <v>0</v>
      </c>
      <c r="E48" s="9">
        <v>0</v>
      </c>
      <c r="F48" s="9">
        <v>2000</v>
      </c>
      <c r="G48" s="10">
        <v>5000</v>
      </c>
      <c r="H48" s="10">
        <v>0</v>
      </c>
      <c r="I48" s="9">
        <f>D48+E48+F48+G48+H48</f>
        <v>7000</v>
      </c>
      <c r="K48" s="16"/>
    </row>
    <row r="49" spans="2:11" ht="12.75">
      <c r="B49" s="6"/>
      <c r="C49" s="7" t="s">
        <v>2</v>
      </c>
      <c r="D49" s="13">
        <f>SUM(D46:D48)</f>
        <v>1985</v>
      </c>
      <c r="E49" s="13">
        <f>SUM(E46:E48)</f>
        <v>0</v>
      </c>
      <c r="F49" s="13">
        <f>SUM(F46:F48)</f>
        <v>52000</v>
      </c>
      <c r="G49" s="13">
        <f>SUM(G46:G48)</f>
        <v>3005000</v>
      </c>
      <c r="H49" s="13">
        <v>0</v>
      </c>
      <c r="I49" s="11">
        <f>SUM(I46:I48)</f>
        <v>3058985</v>
      </c>
      <c r="K49" s="16"/>
    </row>
    <row r="50" spans="2:11" ht="12.75">
      <c r="B50" s="63" t="s">
        <v>33</v>
      </c>
      <c r="C50" s="59" t="s">
        <v>129</v>
      </c>
      <c r="D50" s="55">
        <v>2006</v>
      </c>
      <c r="E50" s="55">
        <v>2007</v>
      </c>
      <c r="F50" s="55">
        <v>2008</v>
      </c>
      <c r="G50" s="55">
        <v>2009</v>
      </c>
      <c r="H50" s="57">
        <v>2010</v>
      </c>
      <c r="I50" s="61" t="s">
        <v>2</v>
      </c>
      <c r="K50" s="16"/>
    </row>
    <row r="51" spans="2:11" ht="12.75">
      <c r="B51" s="64"/>
      <c r="C51" s="60"/>
      <c r="D51" s="56"/>
      <c r="E51" s="56"/>
      <c r="F51" s="56"/>
      <c r="G51" s="56"/>
      <c r="H51" s="58"/>
      <c r="I51" s="62"/>
      <c r="K51" s="16"/>
    </row>
    <row r="52" spans="2:11" ht="12.75">
      <c r="B52" s="3" t="s">
        <v>34</v>
      </c>
      <c r="C52" s="4" t="s">
        <v>7</v>
      </c>
      <c r="D52" s="9"/>
      <c r="E52" s="9">
        <v>0</v>
      </c>
      <c r="F52" s="9">
        <v>60000</v>
      </c>
      <c r="G52" s="10">
        <v>0</v>
      </c>
      <c r="H52" s="10">
        <v>0</v>
      </c>
      <c r="I52" s="9">
        <f>G52+F52+E52+D52+H52</f>
        <v>60000</v>
      </c>
      <c r="K52" s="16"/>
    </row>
    <row r="53" spans="2:11" ht="12.75">
      <c r="B53" s="3" t="s">
        <v>35</v>
      </c>
      <c r="C53" s="5" t="s">
        <v>6</v>
      </c>
      <c r="D53" s="10">
        <v>0</v>
      </c>
      <c r="E53" s="9">
        <v>0</v>
      </c>
      <c r="F53" s="9">
        <v>0</v>
      </c>
      <c r="G53" s="10">
        <v>2750000</v>
      </c>
      <c r="H53" s="10">
        <v>0</v>
      </c>
      <c r="I53" s="9">
        <f>G53+F53+E53+D53+H53</f>
        <v>2750000</v>
      </c>
      <c r="K53" s="16"/>
    </row>
    <row r="54" spans="2:11" ht="12.75">
      <c r="B54" s="3" t="s">
        <v>36</v>
      </c>
      <c r="C54" s="5" t="s">
        <v>8</v>
      </c>
      <c r="D54" s="9">
        <v>0</v>
      </c>
      <c r="E54" s="9">
        <v>0</v>
      </c>
      <c r="F54" s="9">
        <v>17300</v>
      </c>
      <c r="G54" s="10">
        <v>0</v>
      </c>
      <c r="H54" s="10">
        <v>0</v>
      </c>
      <c r="I54" s="9">
        <f>G54+F54+E54+D54+H54</f>
        <v>17300</v>
      </c>
      <c r="K54" s="16"/>
    </row>
    <row r="55" spans="2:11" ht="12.75">
      <c r="B55" s="6"/>
      <c r="C55" s="7" t="s">
        <v>2</v>
      </c>
      <c r="D55" s="12">
        <f>SUM(D52:D54)</f>
        <v>0</v>
      </c>
      <c r="E55" s="12">
        <f>SUM(E52:E54)</f>
        <v>0</v>
      </c>
      <c r="F55" s="12">
        <f>SUM(F52:F54)</f>
        <v>77300</v>
      </c>
      <c r="G55" s="12">
        <f>SUM(G52:G54)</f>
        <v>2750000</v>
      </c>
      <c r="H55" s="12">
        <v>0</v>
      </c>
      <c r="I55" s="11">
        <f>SUM(I52:I54)</f>
        <v>2827300</v>
      </c>
      <c r="K55" s="16"/>
    </row>
    <row r="56" spans="2:11" ht="12.75">
      <c r="B56" s="63" t="s">
        <v>37</v>
      </c>
      <c r="C56" s="59" t="s">
        <v>173</v>
      </c>
      <c r="D56" s="55">
        <v>2006</v>
      </c>
      <c r="E56" s="55">
        <v>2007</v>
      </c>
      <c r="F56" s="55">
        <v>2008</v>
      </c>
      <c r="G56" s="55">
        <v>2009</v>
      </c>
      <c r="H56" s="57">
        <v>2010</v>
      </c>
      <c r="I56" s="61" t="s">
        <v>2</v>
      </c>
      <c r="K56" s="16"/>
    </row>
    <row r="57" spans="2:11" ht="26.25" customHeight="1">
      <c r="B57" s="64"/>
      <c r="C57" s="60"/>
      <c r="D57" s="56"/>
      <c r="E57" s="56"/>
      <c r="F57" s="56"/>
      <c r="G57" s="56"/>
      <c r="H57" s="58"/>
      <c r="I57" s="62"/>
      <c r="K57" s="16"/>
    </row>
    <row r="58" spans="2:11" ht="12.75">
      <c r="B58" s="3" t="s">
        <v>38</v>
      </c>
      <c r="C58" s="4" t="s">
        <v>7</v>
      </c>
      <c r="D58" s="9"/>
      <c r="E58" s="9">
        <v>0</v>
      </c>
      <c r="F58" s="9">
        <v>15000</v>
      </c>
      <c r="G58" s="10">
        <v>0</v>
      </c>
      <c r="H58" s="10">
        <v>0</v>
      </c>
      <c r="I58" s="9">
        <f>G58+F58+E58+D58+H58</f>
        <v>15000</v>
      </c>
      <c r="K58" s="16"/>
    </row>
    <row r="59" spans="2:11" ht="12.75">
      <c r="B59" s="3" t="s">
        <v>39</v>
      </c>
      <c r="C59" s="5" t="s">
        <v>6</v>
      </c>
      <c r="D59" s="10">
        <v>0</v>
      </c>
      <c r="E59" s="9">
        <v>0</v>
      </c>
      <c r="F59" s="9">
        <v>0</v>
      </c>
      <c r="G59" s="9">
        <v>100000</v>
      </c>
      <c r="H59" s="10">
        <v>0</v>
      </c>
      <c r="I59" s="9">
        <f>G59+F59+E59+D59+H59</f>
        <v>100000</v>
      </c>
      <c r="K59" s="16"/>
    </row>
    <row r="60" spans="2:11" ht="12.75">
      <c r="B60" s="3" t="s">
        <v>40</v>
      </c>
      <c r="C60" s="5" t="s">
        <v>8</v>
      </c>
      <c r="D60" s="9">
        <v>0</v>
      </c>
      <c r="E60" s="9">
        <v>0</v>
      </c>
      <c r="F60" s="9">
        <v>4000</v>
      </c>
      <c r="G60" s="10">
        <v>0</v>
      </c>
      <c r="H60" s="10">
        <v>0</v>
      </c>
      <c r="I60" s="9">
        <f>G60+F60+E60+D60+H60</f>
        <v>4000</v>
      </c>
      <c r="K60" s="16"/>
    </row>
    <row r="61" spans="2:11" ht="12.75">
      <c r="B61" s="6"/>
      <c r="C61" s="7" t="s">
        <v>2</v>
      </c>
      <c r="D61" s="12">
        <f>SUM(D58:D60)</f>
        <v>0</v>
      </c>
      <c r="E61" s="12">
        <f>SUM(E58:E60)</f>
        <v>0</v>
      </c>
      <c r="F61" s="12">
        <f>SUM(F58:F60)</f>
        <v>19000</v>
      </c>
      <c r="G61" s="12">
        <f>SUM(G58:G60)</f>
        <v>100000</v>
      </c>
      <c r="H61" s="12">
        <v>0</v>
      </c>
      <c r="I61" s="11">
        <f>SUM(I58:I60)</f>
        <v>119000</v>
      </c>
      <c r="K61" s="16"/>
    </row>
    <row r="62" spans="2:11" ht="12.75">
      <c r="B62" s="63" t="s">
        <v>41</v>
      </c>
      <c r="C62" s="59" t="s">
        <v>174</v>
      </c>
      <c r="D62" s="55">
        <v>2006</v>
      </c>
      <c r="E62" s="55">
        <v>2007</v>
      </c>
      <c r="F62" s="55">
        <v>2008</v>
      </c>
      <c r="G62" s="55">
        <v>2009</v>
      </c>
      <c r="H62" s="57">
        <v>2010</v>
      </c>
      <c r="I62" s="61" t="s">
        <v>2</v>
      </c>
      <c r="K62" s="16"/>
    </row>
    <row r="63" spans="2:11" ht="12.75">
      <c r="B63" s="64"/>
      <c r="C63" s="60"/>
      <c r="D63" s="56"/>
      <c r="E63" s="56"/>
      <c r="F63" s="56"/>
      <c r="G63" s="56"/>
      <c r="H63" s="58"/>
      <c r="I63" s="62"/>
      <c r="K63" s="16"/>
    </row>
    <row r="64" spans="2:11" ht="12.75">
      <c r="B64" s="3" t="s">
        <v>42</v>
      </c>
      <c r="C64" s="4" t="s">
        <v>7</v>
      </c>
      <c r="D64" s="9"/>
      <c r="E64" s="9">
        <v>0</v>
      </c>
      <c r="F64" s="9">
        <v>15000</v>
      </c>
      <c r="G64" s="10">
        <v>0</v>
      </c>
      <c r="H64" s="10">
        <v>0</v>
      </c>
      <c r="I64" s="9">
        <f>G64+F64+E64+D64+H64</f>
        <v>15000</v>
      </c>
      <c r="K64" s="16"/>
    </row>
    <row r="65" spans="2:11" ht="12.75">
      <c r="B65" s="3" t="s">
        <v>43</v>
      </c>
      <c r="C65" s="5" t="s">
        <v>6</v>
      </c>
      <c r="D65" s="10">
        <v>0</v>
      </c>
      <c r="E65" s="9">
        <v>0</v>
      </c>
      <c r="F65" s="9">
        <v>0</v>
      </c>
      <c r="G65" s="9">
        <v>250000</v>
      </c>
      <c r="H65" s="10">
        <v>0</v>
      </c>
      <c r="I65" s="9">
        <f>G65+F65+E65+D65+H65</f>
        <v>250000</v>
      </c>
      <c r="K65" s="16"/>
    </row>
    <row r="66" spans="2:11" ht="12.75">
      <c r="B66" s="3" t="s">
        <v>44</v>
      </c>
      <c r="C66" s="5" t="s">
        <v>8</v>
      </c>
      <c r="D66" s="9">
        <v>0</v>
      </c>
      <c r="E66" s="9">
        <v>0</v>
      </c>
      <c r="F66" s="9">
        <v>4000</v>
      </c>
      <c r="G66" s="10">
        <v>0</v>
      </c>
      <c r="H66" s="10">
        <v>0</v>
      </c>
      <c r="I66" s="9">
        <f>G66+F66+E66+D66+H66</f>
        <v>4000</v>
      </c>
      <c r="K66" s="16"/>
    </row>
    <row r="67" spans="2:11" ht="12.75">
      <c r="B67" s="6"/>
      <c r="C67" s="7" t="s">
        <v>2</v>
      </c>
      <c r="D67" s="12">
        <f>SUM(D64:D66)</f>
        <v>0</v>
      </c>
      <c r="E67" s="12">
        <f>SUM(E64:E66)</f>
        <v>0</v>
      </c>
      <c r="F67" s="12">
        <f>SUM(F64:F66)</f>
        <v>19000</v>
      </c>
      <c r="G67" s="12">
        <f>SUM(G64:G66)</f>
        <v>250000</v>
      </c>
      <c r="H67" s="12">
        <v>0</v>
      </c>
      <c r="I67" s="11">
        <f>SUM(I64:I66)</f>
        <v>269000</v>
      </c>
      <c r="K67" s="16"/>
    </row>
    <row r="68" spans="2:11" ht="12.75">
      <c r="B68" s="63" t="s">
        <v>48</v>
      </c>
      <c r="C68" s="59" t="s">
        <v>175</v>
      </c>
      <c r="D68" s="55">
        <v>2006</v>
      </c>
      <c r="E68" s="55">
        <v>2007</v>
      </c>
      <c r="F68" s="55">
        <v>2008</v>
      </c>
      <c r="G68" s="55">
        <v>2009</v>
      </c>
      <c r="H68" s="57">
        <v>2010</v>
      </c>
      <c r="I68" s="61" t="s">
        <v>2</v>
      </c>
      <c r="K68" s="16"/>
    </row>
    <row r="69" spans="2:11" ht="52.5" customHeight="1">
      <c r="B69" s="64"/>
      <c r="C69" s="60"/>
      <c r="D69" s="56"/>
      <c r="E69" s="56"/>
      <c r="F69" s="56"/>
      <c r="G69" s="56"/>
      <c r="H69" s="58"/>
      <c r="I69" s="62"/>
      <c r="K69" s="16"/>
    </row>
    <row r="70" spans="2:11" ht="12.75">
      <c r="B70" s="3" t="s">
        <v>49</v>
      </c>
      <c r="C70" s="4" t="s">
        <v>7</v>
      </c>
      <c r="D70" s="9">
        <v>18800</v>
      </c>
      <c r="E70" s="9">
        <v>0</v>
      </c>
      <c r="F70" s="9">
        <v>55000</v>
      </c>
      <c r="G70" s="10">
        <v>0</v>
      </c>
      <c r="H70" s="10">
        <v>0</v>
      </c>
      <c r="I70" s="9">
        <f>G70+F70+E70+D70+H70</f>
        <v>73800</v>
      </c>
      <c r="K70" s="16"/>
    </row>
    <row r="71" spans="2:11" ht="12.75">
      <c r="B71" s="3" t="s">
        <v>50</v>
      </c>
      <c r="C71" s="5" t="s">
        <v>6</v>
      </c>
      <c r="D71" s="10">
        <v>0</v>
      </c>
      <c r="E71" s="9">
        <v>0</v>
      </c>
      <c r="F71" s="9">
        <v>0</v>
      </c>
      <c r="G71" s="9">
        <v>4000000</v>
      </c>
      <c r="H71" s="9">
        <v>4000000</v>
      </c>
      <c r="I71" s="9">
        <f>G71+F71+E71+D71+H71</f>
        <v>8000000</v>
      </c>
      <c r="K71" s="16"/>
    </row>
    <row r="72" spans="2:11" ht="12.75">
      <c r="B72" s="3" t="s">
        <v>51</v>
      </c>
      <c r="C72" s="5" t="s">
        <v>8</v>
      </c>
      <c r="D72" s="10">
        <v>0</v>
      </c>
      <c r="E72" s="9">
        <v>0</v>
      </c>
      <c r="F72" s="9">
        <v>17000</v>
      </c>
      <c r="G72" s="9">
        <v>16000</v>
      </c>
      <c r="H72" s="9">
        <v>40000</v>
      </c>
      <c r="I72" s="9">
        <f>G72+F72+E72+D72+H72</f>
        <v>73000</v>
      </c>
      <c r="K72" s="16"/>
    </row>
    <row r="73" spans="2:11" ht="12.75">
      <c r="B73" s="3" t="s">
        <v>204</v>
      </c>
      <c r="C73" s="5" t="s">
        <v>130</v>
      </c>
      <c r="D73" s="10">
        <v>0</v>
      </c>
      <c r="E73" s="9">
        <v>0</v>
      </c>
      <c r="F73" s="9">
        <v>0</v>
      </c>
      <c r="G73" s="9">
        <v>3000000</v>
      </c>
      <c r="H73" s="9">
        <v>3500000</v>
      </c>
      <c r="I73" s="9">
        <f>G73+F73+E73+D73+H73</f>
        <v>6500000</v>
      </c>
      <c r="K73" s="16"/>
    </row>
    <row r="74" spans="2:11" ht="12.75">
      <c r="B74" s="6"/>
      <c r="C74" s="7" t="s">
        <v>2</v>
      </c>
      <c r="D74" s="12">
        <f>SUM(D70:D72)</f>
        <v>18800</v>
      </c>
      <c r="E74" s="12">
        <f>SUM(E70:E73)</f>
        <v>0</v>
      </c>
      <c r="F74" s="12">
        <f>SUM(F70:F73)</f>
        <v>72000</v>
      </c>
      <c r="G74" s="12">
        <f>SUM(G70:G73)</f>
        <v>7016000</v>
      </c>
      <c r="H74" s="12">
        <f>SUM(H70:H73)</f>
        <v>7540000</v>
      </c>
      <c r="I74" s="11">
        <f>SUM(I70:I73)</f>
        <v>14646800</v>
      </c>
      <c r="K74" s="16"/>
    </row>
    <row r="75" spans="2:11" ht="12.75" customHeight="1">
      <c r="B75" s="63" t="s">
        <v>52</v>
      </c>
      <c r="C75" s="59" t="s">
        <v>131</v>
      </c>
      <c r="D75" s="55">
        <v>2006</v>
      </c>
      <c r="E75" s="55">
        <v>2007</v>
      </c>
      <c r="F75" s="55">
        <v>2008</v>
      </c>
      <c r="G75" s="55">
        <v>2009</v>
      </c>
      <c r="H75" s="57">
        <v>2010</v>
      </c>
      <c r="I75" s="61" t="s">
        <v>2</v>
      </c>
      <c r="K75" s="16"/>
    </row>
    <row r="76" spans="2:11" ht="30.75" customHeight="1">
      <c r="B76" s="64"/>
      <c r="C76" s="60"/>
      <c r="D76" s="56"/>
      <c r="E76" s="56"/>
      <c r="F76" s="56"/>
      <c r="G76" s="56"/>
      <c r="H76" s="58"/>
      <c r="I76" s="62"/>
      <c r="K76" s="16"/>
    </row>
    <row r="77" spans="2:11" ht="12.75">
      <c r="B77" s="3" t="s">
        <v>53</v>
      </c>
      <c r="C77" s="4" t="s">
        <v>7</v>
      </c>
      <c r="D77" s="9">
        <v>45987</v>
      </c>
      <c r="E77" s="9">
        <v>0</v>
      </c>
      <c r="F77" s="10">
        <v>3000</v>
      </c>
      <c r="G77" s="10">
        <v>0</v>
      </c>
      <c r="H77" s="10">
        <v>0</v>
      </c>
      <c r="I77" s="9">
        <f>D77+E77+F77+G77+H77</f>
        <v>48987</v>
      </c>
      <c r="K77" s="16"/>
    </row>
    <row r="78" spans="2:11" ht="12.75">
      <c r="B78" s="3" t="s">
        <v>54</v>
      </c>
      <c r="C78" s="5" t="s">
        <v>6</v>
      </c>
      <c r="D78" s="10">
        <v>0</v>
      </c>
      <c r="E78" s="10">
        <v>0</v>
      </c>
      <c r="F78" s="9">
        <v>3800000</v>
      </c>
      <c r="G78" s="10">
        <v>0</v>
      </c>
      <c r="H78" s="10">
        <v>0</v>
      </c>
      <c r="I78" s="9">
        <f>D78+E78+F78+G78+H78</f>
        <v>3800000</v>
      </c>
      <c r="K78" s="16"/>
    </row>
    <row r="79" spans="2:11" ht="12.75">
      <c r="B79" s="3" t="s">
        <v>55</v>
      </c>
      <c r="C79" s="5" t="s">
        <v>8</v>
      </c>
      <c r="D79" s="9">
        <v>10811</v>
      </c>
      <c r="E79" s="9">
        <v>16886</v>
      </c>
      <c r="F79" s="9">
        <v>30000</v>
      </c>
      <c r="G79" s="10">
        <v>0</v>
      </c>
      <c r="H79" s="10">
        <v>0</v>
      </c>
      <c r="I79" s="9">
        <f>D79+E79+F79+G79+H79</f>
        <v>57697</v>
      </c>
      <c r="K79" s="16">
        <f>57697-40811</f>
        <v>16886</v>
      </c>
    </row>
    <row r="80" spans="2:11" ht="12.75">
      <c r="B80" s="6"/>
      <c r="C80" s="7" t="s">
        <v>2</v>
      </c>
      <c r="D80" s="13">
        <f>SUM(D77:D79)</f>
        <v>56798</v>
      </c>
      <c r="E80" s="13">
        <f>SUM(E77:E79)</f>
        <v>16886</v>
      </c>
      <c r="F80" s="13">
        <f>SUM(F77:F79)</f>
        <v>3833000</v>
      </c>
      <c r="G80" s="13">
        <f>SUM(G77:G79)</f>
        <v>0</v>
      </c>
      <c r="H80" s="13">
        <v>0</v>
      </c>
      <c r="I80" s="1">
        <f>SUM(I77:I79)</f>
        <v>3906684</v>
      </c>
      <c r="K80" s="16"/>
    </row>
    <row r="81" spans="2:11" ht="12.75">
      <c r="B81" s="6"/>
      <c r="C81" s="46" t="s">
        <v>215</v>
      </c>
      <c r="D81" s="50"/>
      <c r="E81" s="50"/>
      <c r="F81" s="51">
        <v>3400000</v>
      </c>
      <c r="G81" s="48"/>
      <c r="H81" s="43"/>
      <c r="I81" s="1"/>
      <c r="K81" s="16"/>
    </row>
    <row r="82" spans="2:11" ht="12.75">
      <c r="B82" s="6"/>
      <c r="C82" s="44"/>
      <c r="D82" s="13"/>
      <c r="E82" s="13"/>
      <c r="F82" s="13"/>
      <c r="G82" s="13"/>
      <c r="H82" s="43"/>
      <c r="I82" s="1"/>
      <c r="K82" s="16"/>
    </row>
    <row r="83" spans="2:11" ht="12.75">
      <c r="B83" s="63" t="s">
        <v>56</v>
      </c>
      <c r="C83" s="59" t="s">
        <v>132</v>
      </c>
      <c r="D83" s="55">
        <v>2006</v>
      </c>
      <c r="E83" s="55">
        <v>2007</v>
      </c>
      <c r="F83" s="55">
        <v>2008</v>
      </c>
      <c r="G83" s="55">
        <v>2009</v>
      </c>
      <c r="H83" s="57">
        <v>2010</v>
      </c>
      <c r="I83" s="61" t="s">
        <v>2</v>
      </c>
      <c r="K83" s="16"/>
    </row>
    <row r="84" spans="2:11" ht="27.75" customHeight="1">
      <c r="B84" s="64"/>
      <c r="C84" s="60"/>
      <c r="D84" s="56"/>
      <c r="E84" s="56"/>
      <c r="F84" s="56"/>
      <c r="G84" s="56"/>
      <c r="H84" s="58"/>
      <c r="I84" s="62"/>
      <c r="K84" s="16"/>
    </row>
    <row r="85" spans="2:11" ht="12.75">
      <c r="B85" s="3" t="s">
        <v>57</v>
      </c>
      <c r="C85" s="4" t="s">
        <v>7</v>
      </c>
      <c r="D85" s="10">
        <v>60370</v>
      </c>
      <c r="E85" s="9">
        <v>0</v>
      </c>
      <c r="F85" s="10">
        <v>0</v>
      </c>
      <c r="G85" s="10">
        <v>0</v>
      </c>
      <c r="H85" s="10">
        <v>0</v>
      </c>
      <c r="I85" s="9">
        <f>G85+F85+E85+D85+H85</f>
        <v>60370</v>
      </c>
      <c r="K85" s="16"/>
    </row>
    <row r="86" spans="2:11" ht="12.75">
      <c r="B86" s="3" t="s">
        <v>58</v>
      </c>
      <c r="C86" s="5" t="s">
        <v>6</v>
      </c>
      <c r="D86" s="10">
        <v>26000</v>
      </c>
      <c r="E86" s="10">
        <v>0</v>
      </c>
      <c r="F86" s="9">
        <v>550000</v>
      </c>
      <c r="G86" s="10">
        <v>3000000</v>
      </c>
      <c r="H86" s="10">
        <v>0</v>
      </c>
      <c r="I86" s="9">
        <f>G86+F86+E86+D86+H86</f>
        <v>3576000</v>
      </c>
      <c r="K86" s="16"/>
    </row>
    <row r="87" spans="2:11" ht="12.75">
      <c r="B87" s="3" t="s">
        <v>59</v>
      </c>
      <c r="C87" s="5" t="s">
        <v>8</v>
      </c>
      <c r="D87" s="10">
        <v>532</v>
      </c>
      <c r="E87" s="9">
        <v>1000</v>
      </c>
      <c r="F87" s="9">
        <v>13500</v>
      </c>
      <c r="G87" s="10">
        <v>0</v>
      </c>
      <c r="H87" s="10">
        <v>0</v>
      </c>
      <c r="I87" s="9">
        <f>G87+F87+E87+D87+H87</f>
        <v>15032</v>
      </c>
      <c r="K87" s="16"/>
    </row>
    <row r="88" spans="2:11" ht="12.75">
      <c r="B88" s="6"/>
      <c r="C88" s="7" t="s">
        <v>2</v>
      </c>
      <c r="D88" s="13">
        <f>SUM(D85:D87)</f>
        <v>86902</v>
      </c>
      <c r="E88" s="13">
        <f>SUM(E85:E87)</f>
        <v>1000</v>
      </c>
      <c r="F88" s="13">
        <f>SUM(F85:F87)</f>
        <v>563500</v>
      </c>
      <c r="G88" s="13">
        <f>SUM(G85:G87)</f>
        <v>3000000</v>
      </c>
      <c r="H88" s="13">
        <v>0</v>
      </c>
      <c r="I88" s="1">
        <f>SUM(I85:I87)</f>
        <v>3651402</v>
      </c>
      <c r="K88" s="16"/>
    </row>
    <row r="89" spans="2:11" ht="12.75">
      <c r="B89" s="63" t="s">
        <v>60</v>
      </c>
      <c r="C89" s="59" t="s">
        <v>72</v>
      </c>
      <c r="D89" s="55">
        <v>2006</v>
      </c>
      <c r="E89" s="55">
        <v>2007</v>
      </c>
      <c r="F89" s="55">
        <v>2008</v>
      </c>
      <c r="G89" s="55">
        <v>2009</v>
      </c>
      <c r="H89" s="57">
        <v>2010</v>
      </c>
      <c r="I89" s="61" t="s">
        <v>2</v>
      </c>
      <c r="K89" s="16"/>
    </row>
    <row r="90" spans="2:11" ht="12.75">
      <c r="B90" s="64"/>
      <c r="C90" s="60"/>
      <c r="D90" s="56"/>
      <c r="E90" s="56"/>
      <c r="F90" s="56"/>
      <c r="G90" s="56"/>
      <c r="H90" s="58"/>
      <c r="I90" s="62"/>
      <c r="K90" s="16"/>
    </row>
    <row r="91" spans="2:11" ht="24">
      <c r="B91" s="3" t="s">
        <v>61</v>
      </c>
      <c r="C91" s="14" t="s">
        <v>108</v>
      </c>
      <c r="D91" s="9">
        <v>6100</v>
      </c>
      <c r="E91" s="9">
        <v>0</v>
      </c>
      <c r="F91" s="9">
        <v>65000</v>
      </c>
      <c r="G91" s="10">
        <v>0</v>
      </c>
      <c r="H91" s="10">
        <v>0</v>
      </c>
      <c r="I91" s="9">
        <f>G91+F91+E91+D91+H91</f>
        <v>71100</v>
      </c>
      <c r="K91" s="16"/>
    </row>
    <row r="92" spans="2:11" ht="12.75">
      <c r="B92" s="3" t="s">
        <v>62</v>
      </c>
      <c r="C92" s="14" t="s">
        <v>112</v>
      </c>
      <c r="D92" s="9">
        <v>0</v>
      </c>
      <c r="E92" s="9">
        <v>507122</v>
      </c>
      <c r="F92" s="9">
        <v>607878</v>
      </c>
      <c r="G92" s="10">
        <v>0</v>
      </c>
      <c r="H92" s="10">
        <v>0</v>
      </c>
      <c r="I92" s="9">
        <f>G92+F92+E92+D92+H92</f>
        <v>1115000</v>
      </c>
      <c r="K92" s="16"/>
    </row>
    <row r="93" spans="2:11" ht="12.75">
      <c r="B93" s="3" t="s">
        <v>63</v>
      </c>
      <c r="C93" s="5" t="s">
        <v>6</v>
      </c>
      <c r="D93" s="10">
        <v>0</v>
      </c>
      <c r="E93" s="10">
        <v>0</v>
      </c>
      <c r="F93" s="10">
        <v>0</v>
      </c>
      <c r="G93" s="9">
        <v>3700000</v>
      </c>
      <c r="H93" s="9">
        <v>0</v>
      </c>
      <c r="I93" s="9">
        <f>G93+F93+E93+D93+H93</f>
        <v>3700000</v>
      </c>
      <c r="K93" s="16"/>
    </row>
    <row r="94" spans="2:11" ht="12.75">
      <c r="B94" s="3" t="s">
        <v>205</v>
      </c>
      <c r="C94" s="5" t="s">
        <v>8</v>
      </c>
      <c r="D94" s="10">
        <v>0</v>
      </c>
      <c r="E94" s="9">
        <v>0</v>
      </c>
      <c r="F94" s="9">
        <v>2000</v>
      </c>
      <c r="G94" s="9">
        <v>25000</v>
      </c>
      <c r="H94" s="9">
        <v>0</v>
      </c>
      <c r="I94" s="9">
        <f>G94+F94+E94+D94+H94</f>
        <v>27000</v>
      </c>
      <c r="K94" s="16"/>
    </row>
    <row r="95" spans="2:11" ht="12.75">
      <c r="B95" s="6"/>
      <c r="C95" s="7" t="s">
        <v>2</v>
      </c>
      <c r="D95" s="13">
        <f>SUM(D91:D94)</f>
        <v>6100</v>
      </c>
      <c r="E95" s="13">
        <f>SUM(E91:E94)</f>
        <v>507122</v>
      </c>
      <c r="F95" s="13">
        <f>SUM(F91:F94)</f>
        <v>674878</v>
      </c>
      <c r="G95" s="13">
        <f>SUM(G91:G94)</f>
        <v>3725000</v>
      </c>
      <c r="H95" s="13">
        <v>0</v>
      </c>
      <c r="I95" s="1">
        <f>SUM(I91:I94)</f>
        <v>4913100</v>
      </c>
      <c r="K95" s="16"/>
    </row>
    <row r="96" spans="2:11" ht="12.75">
      <c r="B96" s="63" t="s">
        <v>64</v>
      </c>
      <c r="C96" s="59" t="s">
        <v>133</v>
      </c>
      <c r="D96" s="55">
        <v>2006</v>
      </c>
      <c r="E96" s="55">
        <v>2007</v>
      </c>
      <c r="F96" s="55">
        <v>2008</v>
      </c>
      <c r="G96" s="55">
        <v>2009</v>
      </c>
      <c r="H96" s="57">
        <v>2010</v>
      </c>
      <c r="I96" s="61" t="s">
        <v>2</v>
      </c>
      <c r="K96" s="16"/>
    </row>
    <row r="97" spans="2:11" ht="41.25" customHeight="1">
      <c r="B97" s="64"/>
      <c r="C97" s="60"/>
      <c r="D97" s="56"/>
      <c r="E97" s="56"/>
      <c r="F97" s="56"/>
      <c r="G97" s="56"/>
      <c r="H97" s="58"/>
      <c r="I97" s="62"/>
      <c r="K97" s="16"/>
    </row>
    <row r="98" spans="2:11" ht="12.75">
      <c r="B98" s="3" t="s">
        <v>65</v>
      </c>
      <c r="C98" s="4" t="s">
        <v>7</v>
      </c>
      <c r="D98" s="9">
        <v>30000</v>
      </c>
      <c r="E98" s="9">
        <v>23863</v>
      </c>
      <c r="F98" s="9">
        <v>36137</v>
      </c>
      <c r="G98" s="10">
        <v>0</v>
      </c>
      <c r="H98" s="10">
        <v>0</v>
      </c>
      <c r="I98" s="9">
        <f>G98+F98+E98+D98+H98</f>
        <v>90000</v>
      </c>
      <c r="K98" s="16"/>
    </row>
    <row r="99" spans="2:11" ht="12.75">
      <c r="B99" s="3" t="s">
        <v>66</v>
      </c>
      <c r="C99" s="5" t="s">
        <v>6</v>
      </c>
      <c r="D99" s="10">
        <v>0</v>
      </c>
      <c r="E99" s="10">
        <v>0</v>
      </c>
      <c r="F99" s="9">
        <v>1170500</v>
      </c>
      <c r="G99" s="9">
        <v>4029500</v>
      </c>
      <c r="H99" s="10">
        <v>0</v>
      </c>
      <c r="I99" s="9">
        <f>G99+F99+E99+D99+H99</f>
        <v>5200000</v>
      </c>
      <c r="K99" s="16"/>
    </row>
    <row r="100" spans="2:11" ht="12.75">
      <c r="B100" s="3" t="s">
        <v>67</v>
      </c>
      <c r="C100" s="5" t="s">
        <v>8</v>
      </c>
      <c r="D100" s="10">
        <v>0</v>
      </c>
      <c r="E100" s="10">
        <v>0</v>
      </c>
      <c r="F100" s="9">
        <v>38000</v>
      </c>
      <c r="G100" s="10">
        <v>0</v>
      </c>
      <c r="H100" s="10">
        <v>0</v>
      </c>
      <c r="I100" s="9">
        <f>G100+F100+E100+D100+H100</f>
        <v>38000</v>
      </c>
      <c r="K100" s="16"/>
    </row>
    <row r="101" spans="2:11" ht="12.75">
      <c r="B101" s="6"/>
      <c r="C101" s="7" t="s">
        <v>2</v>
      </c>
      <c r="D101" s="12">
        <f>SUM(D98:D100)</f>
        <v>30000</v>
      </c>
      <c r="E101" s="12">
        <f>SUM(E98:E100)</f>
        <v>23863</v>
      </c>
      <c r="F101" s="12">
        <f>SUM(F98:F100)</f>
        <v>1244637</v>
      </c>
      <c r="G101" s="12">
        <f>SUM(G98:G100)</f>
        <v>4029500</v>
      </c>
      <c r="H101" s="12">
        <v>0</v>
      </c>
      <c r="I101" s="11">
        <f>SUM(I98:I100)</f>
        <v>5328000</v>
      </c>
      <c r="K101" s="16"/>
    </row>
    <row r="102" spans="2:11" ht="12.75">
      <c r="B102" s="63" t="s">
        <v>68</v>
      </c>
      <c r="C102" s="59" t="s">
        <v>134</v>
      </c>
      <c r="D102" s="55">
        <v>2006</v>
      </c>
      <c r="E102" s="55">
        <v>2007</v>
      </c>
      <c r="F102" s="55">
        <v>2008</v>
      </c>
      <c r="G102" s="55">
        <v>2009</v>
      </c>
      <c r="H102" s="57">
        <v>2010</v>
      </c>
      <c r="I102" s="61" t="s">
        <v>2</v>
      </c>
      <c r="K102" s="16"/>
    </row>
    <row r="103" spans="2:11" ht="16.5" customHeight="1">
      <c r="B103" s="64"/>
      <c r="C103" s="60"/>
      <c r="D103" s="56"/>
      <c r="E103" s="56"/>
      <c r="F103" s="56"/>
      <c r="G103" s="56"/>
      <c r="H103" s="58"/>
      <c r="I103" s="62"/>
      <c r="K103" s="16"/>
    </row>
    <row r="104" spans="2:11" ht="12.75">
      <c r="B104" s="3" t="s">
        <v>69</v>
      </c>
      <c r="C104" s="4" t="s">
        <v>7</v>
      </c>
      <c r="D104" s="9">
        <v>0</v>
      </c>
      <c r="E104" s="9">
        <v>0</v>
      </c>
      <c r="F104" s="9">
        <v>60000</v>
      </c>
      <c r="G104" s="10">
        <v>0</v>
      </c>
      <c r="H104" s="10">
        <v>0</v>
      </c>
      <c r="I104" s="9">
        <f>G104+F104+E104+D104+H104</f>
        <v>60000</v>
      </c>
      <c r="K104" s="16"/>
    </row>
    <row r="105" spans="2:11" ht="12.75">
      <c r="B105" s="3" t="s">
        <v>70</v>
      </c>
      <c r="C105" s="5" t="s">
        <v>6</v>
      </c>
      <c r="D105" s="10">
        <v>0</v>
      </c>
      <c r="E105" s="10">
        <v>0</v>
      </c>
      <c r="F105" s="9">
        <v>0</v>
      </c>
      <c r="G105" s="9">
        <v>3000000</v>
      </c>
      <c r="H105" s="9">
        <v>1500000</v>
      </c>
      <c r="I105" s="9">
        <f>G105+F105+E105+D105+H105</f>
        <v>4500000</v>
      </c>
      <c r="K105" s="16"/>
    </row>
    <row r="106" spans="2:11" ht="12.75">
      <c r="B106" s="3" t="s">
        <v>71</v>
      </c>
      <c r="C106" s="5" t="s">
        <v>8</v>
      </c>
      <c r="D106" s="10">
        <v>0</v>
      </c>
      <c r="E106" s="10">
        <v>0</v>
      </c>
      <c r="F106" s="9">
        <v>20000</v>
      </c>
      <c r="G106" s="10">
        <v>0</v>
      </c>
      <c r="H106" s="10">
        <v>0</v>
      </c>
      <c r="I106" s="9">
        <f>G106+F106+E106+D106+H106</f>
        <v>20000</v>
      </c>
      <c r="K106" s="16"/>
    </row>
    <row r="107" spans="2:11" ht="12.75">
      <c r="B107" s="6"/>
      <c r="C107" s="7" t="s">
        <v>2</v>
      </c>
      <c r="D107" s="12">
        <f aca="true" t="shared" si="4" ref="D107:I107">SUM(D104:D106)</f>
        <v>0</v>
      </c>
      <c r="E107" s="12">
        <f t="shared" si="4"/>
        <v>0</v>
      </c>
      <c r="F107" s="12">
        <f t="shared" si="4"/>
        <v>80000</v>
      </c>
      <c r="G107" s="12">
        <f t="shared" si="4"/>
        <v>3000000</v>
      </c>
      <c r="H107" s="12">
        <f t="shared" si="4"/>
        <v>1500000</v>
      </c>
      <c r="I107" s="11">
        <f t="shared" si="4"/>
        <v>4580000</v>
      </c>
      <c r="K107" s="16"/>
    </row>
    <row r="108" spans="2:11" ht="12.75">
      <c r="B108" s="67" t="s">
        <v>144</v>
      </c>
      <c r="C108" s="68"/>
      <c r="D108" s="12"/>
      <c r="E108" s="12"/>
      <c r="F108" s="12"/>
      <c r="G108" s="12"/>
      <c r="H108" s="23"/>
      <c r="I108" s="11"/>
      <c r="K108" s="16"/>
    </row>
    <row r="109" spans="2:11" ht="12.75">
      <c r="B109" s="63" t="s">
        <v>73</v>
      </c>
      <c r="C109" s="59" t="s">
        <v>105</v>
      </c>
      <c r="D109" s="55">
        <v>2006</v>
      </c>
      <c r="E109" s="55">
        <v>2007</v>
      </c>
      <c r="F109" s="55">
        <v>2008</v>
      </c>
      <c r="G109" s="55">
        <v>2009</v>
      </c>
      <c r="H109" s="57">
        <v>2010</v>
      </c>
      <c r="I109" s="61" t="s">
        <v>2</v>
      </c>
      <c r="K109" s="16"/>
    </row>
    <row r="110" spans="2:11" ht="6.75" customHeight="1">
      <c r="B110" s="64"/>
      <c r="C110" s="60"/>
      <c r="D110" s="56"/>
      <c r="E110" s="56"/>
      <c r="F110" s="56"/>
      <c r="G110" s="56"/>
      <c r="H110" s="58"/>
      <c r="I110" s="62"/>
      <c r="K110" s="16"/>
    </row>
    <row r="111" spans="2:11" ht="12.75">
      <c r="B111" s="3" t="s">
        <v>74</v>
      </c>
      <c r="C111" s="4" t="s">
        <v>111</v>
      </c>
      <c r="D111" s="10">
        <v>0</v>
      </c>
      <c r="E111" s="9">
        <v>0</v>
      </c>
      <c r="F111" s="9">
        <v>0</v>
      </c>
      <c r="G111" s="9">
        <v>90000</v>
      </c>
      <c r="H111" s="10">
        <v>0</v>
      </c>
      <c r="I111" s="9">
        <f>G111+F111+E111+D111+H111</f>
        <v>90000</v>
      </c>
      <c r="K111" s="16"/>
    </row>
    <row r="112" spans="2:11" ht="12.75">
      <c r="B112" s="3" t="s">
        <v>75</v>
      </c>
      <c r="C112" s="4" t="s">
        <v>112</v>
      </c>
      <c r="D112" s="10">
        <v>0</v>
      </c>
      <c r="E112" s="9">
        <v>0</v>
      </c>
      <c r="F112" s="9">
        <v>0</v>
      </c>
      <c r="G112" s="9">
        <v>400000</v>
      </c>
      <c r="H112" s="10">
        <v>0</v>
      </c>
      <c r="I112" s="9">
        <f>G112+F112+E112+D112+H112</f>
        <v>400000</v>
      </c>
      <c r="K112" s="16"/>
    </row>
    <row r="113" spans="2:11" ht="12.75">
      <c r="B113" s="3" t="s">
        <v>76</v>
      </c>
      <c r="C113" s="4" t="s">
        <v>7</v>
      </c>
      <c r="D113" s="10">
        <v>0</v>
      </c>
      <c r="E113" s="10">
        <v>0</v>
      </c>
      <c r="F113" s="9">
        <v>25000</v>
      </c>
      <c r="G113" s="9">
        <v>50000</v>
      </c>
      <c r="H113" s="10">
        <v>0</v>
      </c>
      <c r="I113" s="9">
        <f>G113+F113+E113+D113+H113</f>
        <v>75000</v>
      </c>
      <c r="K113" s="16"/>
    </row>
    <row r="114" spans="2:11" ht="12.75">
      <c r="B114" s="3" t="s">
        <v>109</v>
      </c>
      <c r="C114" s="5" t="s">
        <v>6</v>
      </c>
      <c r="D114" s="10">
        <v>0</v>
      </c>
      <c r="E114" s="10">
        <v>0</v>
      </c>
      <c r="F114" s="9">
        <v>0</v>
      </c>
      <c r="G114" s="9">
        <v>1000000</v>
      </c>
      <c r="H114" s="9">
        <v>2000000</v>
      </c>
      <c r="I114" s="9">
        <f>G114+F114+E114+D114+H114</f>
        <v>3000000</v>
      </c>
      <c r="K114" s="16"/>
    </row>
    <row r="115" spans="2:11" ht="12.75">
      <c r="B115" s="3" t="s">
        <v>110</v>
      </c>
      <c r="C115" s="5" t="s">
        <v>8</v>
      </c>
      <c r="D115" s="10">
        <v>2000</v>
      </c>
      <c r="E115" s="9">
        <v>0</v>
      </c>
      <c r="F115" s="9">
        <v>28000</v>
      </c>
      <c r="G115" s="9">
        <v>20000</v>
      </c>
      <c r="H115" s="9">
        <v>20000</v>
      </c>
      <c r="I115" s="9">
        <f>G115+F115+E115+D115+H115</f>
        <v>70000</v>
      </c>
      <c r="K115" s="16"/>
    </row>
    <row r="116" spans="2:11" ht="20.25" customHeight="1">
      <c r="B116" s="6"/>
      <c r="C116" s="7" t="s">
        <v>2</v>
      </c>
      <c r="D116" s="13">
        <f aca="true" t="shared" si="5" ref="D116:I116">SUM(D111:D115)</f>
        <v>2000</v>
      </c>
      <c r="E116" s="13">
        <f t="shared" si="5"/>
        <v>0</v>
      </c>
      <c r="F116" s="13">
        <f t="shared" si="5"/>
        <v>53000</v>
      </c>
      <c r="G116" s="13">
        <f t="shared" si="5"/>
        <v>1560000</v>
      </c>
      <c r="H116" s="13">
        <f t="shared" si="5"/>
        <v>2020000</v>
      </c>
      <c r="I116" s="1">
        <f t="shared" si="5"/>
        <v>3635000</v>
      </c>
      <c r="K116" s="16"/>
    </row>
    <row r="117" spans="2:11" ht="17.25" customHeight="1">
      <c r="B117" s="63" t="s">
        <v>77</v>
      </c>
      <c r="C117" s="59" t="s">
        <v>139</v>
      </c>
      <c r="D117" s="55">
        <v>2006</v>
      </c>
      <c r="E117" s="55">
        <v>2007</v>
      </c>
      <c r="F117" s="55">
        <v>2008</v>
      </c>
      <c r="G117" s="55">
        <v>2009</v>
      </c>
      <c r="H117" s="57">
        <v>2010</v>
      </c>
      <c r="I117" s="61" t="s">
        <v>2</v>
      </c>
      <c r="K117" s="16"/>
    </row>
    <row r="118" spans="2:11" ht="12.75" hidden="1">
      <c r="B118" s="64"/>
      <c r="C118" s="60"/>
      <c r="D118" s="56"/>
      <c r="E118" s="56"/>
      <c r="F118" s="56"/>
      <c r="G118" s="56"/>
      <c r="H118" s="58"/>
      <c r="I118" s="62"/>
      <c r="K118" s="16"/>
    </row>
    <row r="119" spans="2:11" ht="12.75">
      <c r="B119" s="3" t="s">
        <v>78</v>
      </c>
      <c r="C119" s="4" t="s">
        <v>111</v>
      </c>
      <c r="D119" s="10">
        <v>0</v>
      </c>
      <c r="E119" s="9"/>
      <c r="F119" s="9">
        <v>250000</v>
      </c>
      <c r="G119" s="10">
        <v>0</v>
      </c>
      <c r="H119" s="10">
        <v>0</v>
      </c>
      <c r="I119" s="9">
        <f>G119+F119+E119+D119+H119</f>
        <v>250000</v>
      </c>
      <c r="K119" s="16"/>
    </row>
    <row r="120" spans="2:11" ht="12.75">
      <c r="B120" s="3" t="s">
        <v>79</v>
      </c>
      <c r="C120" s="4" t="s">
        <v>112</v>
      </c>
      <c r="D120" s="10">
        <v>0</v>
      </c>
      <c r="E120" s="9">
        <v>692628</v>
      </c>
      <c r="F120" s="9">
        <v>7372</v>
      </c>
      <c r="G120" s="10">
        <v>0</v>
      </c>
      <c r="H120" s="10">
        <v>0</v>
      </c>
      <c r="I120" s="9">
        <f>G120+F120+E120+D120+H120</f>
        <v>700000</v>
      </c>
      <c r="K120" s="16"/>
    </row>
    <row r="121" spans="2:11" ht="12.75">
      <c r="B121" s="3" t="s">
        <v>80</v>
      </c>
      <c r="C121" s="4" t="s">
        <v>7</v>
      </c>
      <c r="D121" s="10">
        <v>4525</v>
      </c>
      <c r="E121" s="10">
        <v>0</v>
      </c>
      <c r="F121" s="9">
        <v>160000</v>
      </c>
      <c r="G121" s="10">
        <v>0</v>
      </c>
      <c r="H121" s="10">
        <v>0</v>
      </c>
      <c r="I121" s="9">
        <f>G121+F121+E121+D121+H121</f>
        <v>164525</v>
      </c>
      <c r="K121" s="16"/>
    </row>
    <row r="122" spans="2:11" ht="12.75">
      <c r="B122" s="3" t="s">
        <v>113</v>
      </c>
      <c r="C122" s="5" t="s">
        <v>6</v>
      </c>
      <c r="D122" s="10">
        <v>0</v>
      </c>
      <c r="E122" s="10">
        <v>0</v>
      </c>
      <c r="F122" s="9">
        <v>0</v>
      </c>
      <c r="G122" s="9">
        <v>3240000</v>
      </c>
      <c r="H122" s="9">
        <v>0</v>
      </c>
      <c r="I122" s="9">
        <f>G122+F122+E122+D122+H122</f>
        <v>3240000</v>
      </c>
      <c r="K122" s="16"/>
    </row>
    <row r="123" spans="2:11" ht="12.75">
      <c r="B123" s="3" t="s">
        <v>114</v>
      </c>
      <c r="C123" s="5" t="s">
        <v>8</v>
      </c>
      <c r="D123" s="10">
        <v>2708</v>
      </c>
      <c r="E123" s="9">
        <v>1220</v>
      </c>
      <c r="F123" s="9">
        <v>22162</v>
      </c>
      <c r="G123" s="9">
        <v>21000</v>
      </c>
      <c r="H123" s="9">
        <v>0</v>
      </c>
      <c r="I123" s="9">
        <f>G123+F123+E123+D123+H123</f>
        <v>47090</v>
      </c>
      <c r="K123" s="16"/>
    </row>
    <row r="124" spans="2:11" ht="12.75">
      <c r="B124" s="6"/>
      <c r="C124" s="7" t="s">
        <v>2</v>
      </c>
      <c r="D124" s="13">
        <f aca="true" t="shared" si="6" ref="D124:I124">SUM(D119:D123)</f>
        <v>7233</v>
      </c>
      <c r="E124" s="13">
        <f t="shared" si="6"/>
        <v>693848</v>
      </c>
      <c r="F124" s="13">
        <f t="shared" si="6"/>
        <v>439534</v>
      </c>
      <c r="G124" s="13">
        <f t="shared" si="6"/>
        <v>3261000</v>
      </c>
      <c r="H124" s="13">
        <f t="shared" si="6"/>
        <v>0</v>
      </c>
      <c r="I124" s="1">
        <f t="shared" si="6"/>
        <v>4401615</v>
      </c>
      <c r="K124" s="16"/>
    </row>
    <row r="125" spans="2:11" ht="12.75">
      <c r="B125" s="63" t="s">
        <v>81</v>
      </c>
      <c r="C125" s="59" t="s">
        <v>137</v>
      </c>
      <c r="D125" s="55">
        <v>2006</v>
      </c>
      <c r="E125" s="55">
        <v>2007</v>
      </c>
      <c r="F125" s="55">
        <v>2008</v>
      </c>
      <c r="G125" s="55">
        <v>2009</v>
      </c>
      <c r="H125" s="57">
        <v>2010</v>
      </c>
      <c r="I125" s="61" t="s">
        <v>2</v>
      </c>
      <c r="K125" s="16"/>
    </row>
    <row r="126" spans="2:11" ht="12.75">
      <c r="B126" s="64"/>
      <c r="C126" s="60"/>
      <c r="D126" s="56"/>
      <c r="E126" s="56"/>
      <c r="F126" s="56"/>
      <c r="G126" s="56"/>
      <c r="H126" s="58"/>
      <c r="I126" s="62"/>
      <c r="K126" s="16"/>
    </row>
    <row r="127" spans="2:11" ht="12.75">
      <c r="B127" s="3" t="s">
        <v>82</v>
      </c>
      <c r="C127" s="4" t="s">
        <v>138</v>
      </c>
      <c r="D127" s="9">
        <v>0</v>
      </c>
      <c r="E127" s="9">
        <v>0</v>
      </c>
      <c r="F127" s="9">
        <v>1000000</v>
      </c>
      <c r="G127" s="10">
        <v>0</v>
      </c>
      <c r="H127" s="10">
        <v>0</v>
      </c>
      <c r="I127" s="9">
        <f aca="true" t="shared" si="7" ref="I127:I132">G127+F127+E127+D127+H127</f>
        <v>1000000</v>
      </c>
      <c r="K127" s="16"/>
    </row>
    <row r="128" spans="2:11" ht="12.75">
      <c r="B128" s="3" t="s">
        <v>83</v>
      </c>
      <c r="C128" s="4" t="s">
        <v>115</v>
      </c>
      <c r="D128" s="10">
        <v>0</v>
      </c>
      <c r="E128" s="10">
        <v>0</v>
      </c>
      <c r="F128" s="9">
        <v>72000</v>
      </c>
      <c r="G128" s="10">
        <v>0</v>
      </c>
      <c r="H128" s="10">
        <v>0</v>
      </c>
      <c r="I128" s="9">
        <f t="shared" si="7"/>
        <v>72000</v>
      </c>
      <c r="K128" s="16"/>
    </row>
    <row r="129" spans="2:11" ht="12.75">
      <c r="B129" s="3" t="s">
        <v>84</v>
      </c>
      <c r="C129" s="14" t="s">
        <v>135</v>
      </c>
      <c r="D129" s="10">
        <v>0</v>
      </c>
      <c r="E129" s="9">
        <v>0</v>
      </c>
      <c r="F129" s="9">
        <v>60000</v>
      </c>
      <c r="G129" s="10">
        <v>0</v>
      </c>
      <c r="H129" s="10">
        <v>0</v>
      </c>
      <c r="I129" s="9">
        <f t="shared" si="7"/>
        <v>60000</v>
      </c>
      <c r="K129" s="16"/>
    </row>
    <row r="130" spans="2:11" ht="12.75">
      <c r="B130" s="3" t="s">
        <v>116</v>
      </c>
      <c r="C130" s="5" t="s">
        <v>126</v>
      </c>
      <c r="D130" s="10">
        <v>0</v>
      </c>
      <c r="E130" s="10">
        <v>0</v>
      </c>
      <c r="F130" s="9">
        <v>0</v>
      </c>
      <c r="G130" s="9">
        <v>3900000</v>
      </c>
      <c r="H130" s="9">
        <v>0</v>
      </c>
      <c r="I130" s="9">
        <f t="shared" si="7"/>
        <v>3900000</v>
      </c>
      <c r="K130" s="16"/>
    </row>
    <row r="131" spans="2:11" ht="12.75">
      <c r="B131" s="3" t="s">
        <v>117</v>
      </c>
      <c r="C131" s="5" t="s">
        <v>136</v>
      </c>
      <c r="D131" s="10">
        <v>0</v>
      </c>
      <c r="E131" s="10">
        <v>0</v>
      </c>
      <c r="F131" s="9">
        <v>0</v>
      </c>
      <c r="G131" s="9">
        <v>350000</v>
      </c>
      <c r="H131" s="9">
        <v>0</v>
      </c>
      <c r="I131" s="9">
        <f t="shared" si="7"/>
        <v>350000</v>
      </c>
      <c r="K131" s="16"/>
    </row>
    <row r="132" spans="2:11" ht="12.75">
      <c r="B132" s="3" t="s">
        <v>127</v>
      </c>
      <c r="C132" s="5" t="s">
        <v>8</v>
      </c>
      <c r="D132" s="10">
        <v>1531</v>
      </c>
      <c r="E132" s="9">
        <v>280</v>
      </c>
      <c r="F132" s="9">
        <v>8220</v>
      </c>
      <c r="G132" s="9">
        <v>59000</v>
      </c>
      <c r="H132" s="9">
        <v>0</v>
      </c>
      <c r="I132" s="9">
        <f t="shared" si="7"/>
        <v>69031</v>
      </c>
      <c r="K132" s="16"/>
    </row>
    <row r="133" spans="2:11" ht="12.75">
      <c r="B133" s="6"/>
      <c r="C133" s="7" t="s">
        <v>2</v>
      </c>
      <c r="D133" s="12">
        <f aca="true" t="shared" si="8" ref="D133:I133">SUM(D127:D132)</f>
        <v>1531</v>
      </c>
      <c r="E133" s="12">
        <f t="shared" si="8"/>
        <v>280</v>
      </c>
      <c r="F133" s="12">
        <f t="shared" si="8"/>
        <v>1140220</v>
      </c>
      <c r="G133" s="12">
        <f t="shared" si="8"/>
        <v>4309000</v>
      </c>
      <c r="H133" s="12">
        <f t="shared" si="8"/>
        <v>0</v>
      </c>
      <c r="I133" s="11">
        <f t="shared" si="8"/>
        <v>5451031</v>
      </c>
      <c r="K133" s="16"/>
    </row>
    <row r="134" spans="2:11" ht="12.75">
      <c r="B134" s="63" t="s">
        <v>85</v>
      </c>
      <c r="C134" s="59" t="s">
        <v>140</v>
      </c>
      <c r="D134" s="55">
        <v>2006</v>
      </c>
      <c r="E134" s="55">
        <v>2007</v>
      </c>
      <c r="F134" s="55">
        <v>2008</v>
      </c>
      <c r="G134" s="55">
        <v>2009</v>
      </c>
      <c r="H134" s="57">
        <v>2010</v>
      </c>
      <c r="I134" s="61" t="s">
        <v>2</v>
      </c>
      <c r="K134" s="16"/>
    </row>
    <row r="135" spans="2:11" ht="4.5" customHeight="1">
      <c r="B135" s="64"/>
      <c r="C135" s="60"/>
      <c r="D135" s="56"/>
      <c r="E135" s="56"/>
      <c r="F135" s="56"/>
      <c r="G135" s="56"/>
      <c r="H135" s="58"/>
      <c r="I135" s="62"/>
      <c r="K135" s="16"/>
    </row>
    <row r="136" spans="2:11" ht="12.75">
      <c r="B136" s="3" t="s">
        <v>86</v>
      </c>
      <c r="C136" s="4" t="s">
        <v>141</v>
      </c>
      <c r="D136" s="10">
        <v>0</v>
      </c>
      <c r="E136" s="9">
        <v>0</v>
      </c>
      <c r="F136" s="9">
        <v>200000</v>
      </c>
      <c r="G136" s="10">
        <v>0</v>
      </c>
      <c r="H136" s="10">
        <v>0</v>
      </c>
      <c r="I136" s="9">
        <f>G136+F136+E136+D136+H136</f>
        <v>200000</v>
      </c>
      <c r="K136" s="16"/>
    </row>
    <row r="137" spans="2:11" ht="12.75">
      <c r="B137" s="3" t="s">
        <v>87</v>
      </c>
      <c r="C137" s="4" t="s">
        <v>115</v>
      </c>
      <c r="D137" s="10">
        <v>0</v>
      </c>
      <c r="E137" s="10">
        <v>0</v>
      </c>
      <c r="F137" s="9">
        <v>72000</v>
      </c>
      <c r="G137" s="10">
        <v>0</v>
      </c>
      <c r="H137" s="10">
        <v>0</v>
      </c>
      <c r="I137" s="9">
        <f>G137+F137+E137+D137+H137</f>
        <v>72000</v>
      </c>
      <c r="K137" s="16"/>
    </row>
    <row r="138" spans="2:11" ht="12.75">
      <c r="B138" s="3" t="s">
        <v>88</v>
      </c>
      <c r="C138" s="5" t="s">
        <v>6</v>
      </c>
      <c r="D138" s="10">
        <v>0</v>
      </c>
      <c r="E138" s="10">
        <v>0</v>
      </c>
      <c r="F138" s="9">
        <v>1000000</v>
      </c>
      <c r="G138" s="9">
        <v>1500000</v>
      </c>
      <c r="H138" s="9">
        <v>0</v>
      </c>
      <c r="I138" s="9">
        <f>G138+F138+E138+D138+H138</f>
        <v>2500000</v>
      </c>
      <c r="K138" s="16"/>
    </row>
    <row r="139" spans="2:11" ht="12.75">
      <c r="B139" s="3" t="s">
        <v>118</v>
      </c>
      <c r="C139" s="5" t="s">
        <v>8</v>
      </c>
      <c r="D139" s="10">
        <v>0</v>
      </c>
      <c r="E139" s="9">
        <v>0</v>
      </c>
      <c r="F139" s="9">
        <v>6000</v>
      </c>
      <c r="G139" s="9">
        <v>18000</v>
      </c>
      <c r="H139" s="9">
        <v>0</v>
      </c>
      <c r="I139" s="9">
        <f>G139+F139+E139+D139+H139</f>
        <v>24000</v>
      </c>
      <c r="K139" s="16"/>
    </row>
    <row r="140" spans="2:11" ht="12.75">
      <c r="B140" s="6"/>
      <c r="C140" s="7" t="s">
        <v>2</v>
      </c>
      <c r="D140" s="13">
        <f aca="true" t="shared" si="9" ref="D140:I140">SUM(D136:D139)</f>
        <v>0</v>
      </c>
      <c r="E140" s="13">
        <f t="shared" si="9"/>
        <v>0</v>
      </c>
      <c r="F140" s="13">
        <f t="shared" si="9"/>
        <v>1278000</v>
      </c>
      <c r="G140" s="13">
        <f t="shared" si="9"/>
        <v>1518000</v>
      </c>
      <c r="H140" s="13">
        <f t="shared" si="9"/>
        <v>0</v>
      </c>
      <c r="I140" s="1">
        <f t="shared" si="9"/>
        <v>2796000</v>
      </c>
      <c r="K140" s="16"/>
    </row>
    <row r="141" spans="2:11" ht="12.75">
      <c r="B141" s="63" t="s">
        <v>89</v>
      </c>
      <c r="C141" s="59" t="s">
        <v>142</v>
      </c>
      <c r="D141" s="55">
        <v>2006</v>
      </c>
      <c r="E141" s="55">
        <v>2007</v>
      </c>
      <c r="F141" s="55">
        <v>2008</v>
      </c>
      <c r="G141" s="55">
        <v>2009</v>
      </c>
      <c r="H141" s="57">
        <v>2010</v>
      </c>
      <c r="I141" s="61" t="s">
        <v>2</v>
      </c>
      <c r="K141" s="16"/>
    </row>
    <row r="142" spans="2:11" ht="6" customHeight="1">
      <c r="B142" s="64"/>
      <c r="C142" s="60"/>
      <c r="D142" s="56"/>
      <c r="E142" s="56"/>
      <c r="F142" s="56"/>
      <c r="G142" s="56"/>
      <c r="H142" s="58"/>
      <c r="I142" s="62"/>
      <c r="K142" s="16"/>
    </row>
    <row r="143" spans="2:11" ht="12.75">
      <c r="B143" s="3" t="s">
        <v>90</v>
      </c>
      <c r="C143" s="4" t="s">
        <v>111</v>
      </c>
      <c r="D143" s="10">
        <v>0</v>
      </c>
      <c r="E143" s="9">
        <v>5490</v>
      </c>
      <c r="F143" s="9">
        <v>284510</v>
      </c>
      <c r="G143" s="10">
        <v>0</v>
      </c>
      <c r="H143" s="10">
        <v>0</v>
      </c>
      <c r="I143" s="9">
        <f>G143+F143+E143+D143+H143</f>
        <v>290000</v>
      </c>
      <c r="K143" s="16"/>
    </row>
    <row r="144" spans="2:11" ht="12.75">
      <c r="B144" s="3" t="s">
        <v>91</v>
      </c>
      <c r="C144" s="4" t="s">
        <v>115</v>
      </c>
      <c r="D144" s="10">
        <v>0</v>
      </c>
      <c r="E144" s="9">
        <v>14</v>
      </c>
      <c r="F144" s="9">
        <v>196692</v>
      </c>
      <c r="G144" s="10">
        <v>0</v>
      </c>
      <c r="H144" s="10">
        <v>0</v>
      </c>
      <c r="I144" s="9">
        <f>G144+F144+E144+D144+H144</f>
        <v>196706</v>
      </c>
      <c r="K144" s="16"/>
    </row>
    <row r="145" spans="2:11" ht="12.75">
      <c r="B145" s="3" t="s">
        <v>92</v>
      </c>
      <c r="C145" s="14" t="s">
        <v>112</v>
      </c>
      <c r="D145" s="10">
        <v>0</v>
      </c>
      <c r="E145" s="9">
        <v>247500</v>
      </c>
      <c r="F145" s="9">
        <v>0</v>
      </c>
      <c r="G145" s="10">
        <v>0</v>
      </c>
      <c r="H145" s="10">
        <v>0</v>
      </c>
      <c r="I145" s="9">
        <f>G145+F145+E145+D145+H145</f>
        <v>247500</v>
      </c>
      <c r="K145" s="16"/>
    </row>
    <row r="146" spans="2:11" ht="12.75">
      <c r="B146" s="3" t="s">
        <v>119</v>
      </c>
      <c r="C146" s="5" t="s">
        <v>6</v>
      </c>
      <c r="D146" s="10">
        <v>0</v>
      </c>
      <c r="E146" s="10">
        <v>0</v>
      </c>
      <c r="F146" s="9">
        <v>3200000</v>
      </c>
      <c r="G146" s="9">
        <v>3000000</v>
      </c>
      <c r="H146" s="9">
        <v>0</v>
      </c>
      <c r="I146" s="9">
        <f>G146+F146+E146+D146+H146</f>
        <v>6200000</v>
      </c>
      <c r="K146" s="16"/>
    </row>
    <row r="147" spans="2:11" ht="12.75">
      <c r="B147" s="3" t="s">
        <v>120</v>
      </c>
      <c r="C147" s="5" t="s">
        <v>8</v>
      </c>
      <c r="D147" s="10">
        <v>3294</v>
      </c>
      <c r="E147" s="9">
        <v>0</v>
      </c>
      <c r="F147" s="9">
        <v>36806</v>
      </c>
      <c r="G147" s="9">
        <v>0</v>
      </c>
      <c r="H147" s="9">
        <v>0</v>
      </c>
      <c r="I147" s="9">
        <f>G147+F147+E147+D147+H147</f>
        <v>40100</v>
      </c>
      <c r="K147" s="16"/>
    </row>
    <row r="148" spans="2:11" ht="12.75">
      <c r="B148" s="6"/>
      <c r="C148" s="7" t="s">
        <v>2</v>
      </c>
      <c r="D148" s="13">
        <f aca="true" t="shared" si="10" ref="D148:I148">SUM(D143:D147)</f>
        <v>3294</v>
      </c>
      <c r="E148" s="13">
        <f t="shared" si="10"/>
        <v>253004</v>
      </c>
      <c r="F148" s="13">
        <f t="shared" si="10"/>
        <v>3718008</v>
      </c>
      <c r="G148" s="13">
        <f t="shared" si="10"/>
        <v>3000000</v>
      </c>
      <c r="H148" s="13">
        <f t="shared" si="10"/>
        <v>0</v>
      </c>
      <c r="I148" s="1">
        <f t="shared" si="10"/>
        <v>6974306</v>
      </c>
      <c r="K148" s="16"/>
    </row>
    <row r="149" spans="2:11" ht="12.75">
      <c r="B149" s="6"/>
      <c r="C149" s="49" t="s">
        <v>215</v>
      </c>
      <c r="D149" s="50"/>
      <c r="E149" s="50"/>
      <c r="F149" s="51">
        <v>2900000</v>
      </c>
      <c r="G149" s="13"/>
      <c r="H149" s="43"/>
      <c r="I149" s="1"/>
      <c r="K149" s="16"/>
    </row>
    <row r="150" spans="2:11" ht="12.75">
      <c r="B150" s="63" t="s">
        <v>93</v>
      </c>
      <c r="C150" s="59" t="s">
        <v>106</v>
      </c>
      <c r="D150" s="55">
        <v>2006</v>
      </c>
      <c r="E150" s="55">
        <v>2007</v>
      </c>
      <c r="F150" s="55">
        <v>2008</v>
      </c>
      <c r="G150" s="55">
        <v>2009</v>
      </c>
      <c r="H150" s="57">
        <v>2010</v>
      </c>
      <c r="I150" s="61" t="s">
        <v>2</v>
      </c>
      <c r="K150" s="16"/>
    </row>
    <row r="151" spans="2:11" ht="4.5" customHeight="1">
      <c r="B151" s="64"/>
      <c r="C151" s="60"/>
      <c r="D151" s="56"/>
      <c r="E151" s="56"/>
      <c r="F151" s="56"/>
      <c r="G151" s="56"/>
      <c r="H151" s="58"/>
      <c r="I151" s="62"/>
      <c r="K151" s="16"/>
    </row>
    <row r="152" spans="2:11" ht="12.75">
      <c r="B152" s="3" t="s">
        <v>94</v>
      </c>
      <c r="C152" s="4" t="s">
        <v>111</v>
      </c>
      <c r="D152" s="10">
        <v>0</v>
      </c>
      <c r="E152" s="9">
        <v>0</v>
      </c>
      <c r="F152" s="9"/>
      <c r="G152" s="9">
        <v>90000</v>
      </c>
      <c r="H152" s="10">
        <v>0</v>
      </c>
      <c r="I152" s="9">
        <f>G152+F152+E152+D152+H152</f>
        <v>90000</v>
      </c>
      <c r="K152" s="16"/>
    </row>
    <row r="153" spans="2:11" ht="12.75">
      <c r="B153" s="3" t="s">
        <v>95</v>
      </c>
      <c r="C153" s="4" t="s">
        <v>115</v>
      </c>
      <c r="D153" s="10">
        <v>0</v>
      </c>
      <c r="E153" s="10">
        <v>0</v>
      </c>
      <c r="F153" s="9">
        <v>4000</v>
      </c>
      <c r="G153" s="9">
        <v>70000</v>
      </c>
      <c r="H153" s="10">
        <v>0</v>
      </c>
      <c r="I153" s="9">
        <f>G153+F153+E153+D153+H153</f>
        <v>74000</v>
      </c>
      <c r="K153" s="16"/>
    </row>
    <row r="154" spans="2:11" ht="12.75">
      <c r="B154" s="3" t="s">
        <v>96</v>
      </c>
      <c r="C154" s="14" t="s">
        <v>112</v>
      </c>
      <c r="D154" s="10">
        <v>0</v>
      </c>
      <c r="E154" s="9">
        <v>0</v>
      </c>
      <c r="F154" s="9">
        <v>0</v>
      </c>
      <c r="G154" s="9">
        <v>270000</v>
      </c>
      <c r="H154" s="10">
        <v>0</v>
      </c>
      <c r="I154" s="9">
        <f>G154+F154+E154+D154+H154</f>
        <v>270000</v>
      </c>
      <c r="K154" s="16"/>
    </row>
    <row r="155" spans="2:11" ht="12.75">
      <c r="B155" s="3" t="s">
        <v>121</v>
      </c>
      <c r="C155" s="5" t="s">
        <v>6</v>
      </c>
      <c r="D155" s="10">
        <v>0</v>
      </c>
      <c r="E155" s="10">
        <v>0</v>
      </c>
      <c r="F155" s="10">
        <v>0</v>
      </c>
      <c r="G155" s="9">
        <v>1000000</v>
      </c>
      <c r="H155" s="9">
        <v>2500000</v>
      </c>
      <c r="I155" s="9">
        <f>G155+F155+E155+D155+H155</f>
        <v>3500000</v>
      </c>
      <c r="K155" s="16"/>
    </row>
    <row r="156" spans="2:11" ht="12.75">
      <c r="B156" s="3" t="s">
        <v>122</v>
      </c>
      <c r="C156" s="5" t="s">
        <v>8</v>
      </c>
      <c r="D156" s="10">
        <v>0</v>
      </c>
      <c r="E156" s="9">
        <v>0</v>
      </c>
      <c r="F156" s="9">
        <v>0</v>
      </c>
      <c r="G156" s="9">
        <v>23500</v>
      </c>
      <c r="H156" s="9">
        <v>20000</v>
      </c>
      <c r="I156" s="9">
        <f>G156+F156+E156+D156+H156</f>
        <v>43500</v>
      </c>
      <c r="K156" s="16"/>
    </row>
    <row r="157" spans="2:11" ht="12.75">
      <c r="B157" s="6"/>
      <c r="C157" s="7" t="s">
        <v>2</v>
      </c>
      <c r="D157" s="13">
        <f aca="true" t="shared" si="11" ref="D157:I157">SUM(D152:D156)</f>
        <v>0</v>
      </c>
      <c r="E157" s="13">
        <f t="shared" si="11"/>
        <v>0</v>
      </c>
      <c r="F157" s="13">
        <f t="shared" si="11"/>
        <v>4000</v>
      </c>
      <c r="G157" s="13">
        <f t="shared" si="11"/>
        <v>1453500</v>
      </c>
      <c r="H157" s="13">
        <f t="shared" si="11"/>
        <v>2520000</v>
      </c>
      <c r="I157" s="1">
        <f t="shared" si="11"/>
        <v>3977500</v>
      </c>
      <c r="K157" s="16"/>
    </row>
    <row r="158" spans="2:11" ht="12.75">
      <c r="B158" s="63" t="s">
        <v>97</v>
      </c>
      <c r="C158" s="59" t="s">
        <v>107</v>
      </c>
      <c r="D158" s="55">
        <v>2006</v>
      </c>
      <c r="E158" s="55">
        <v>2007</v>
      </c>
      <c r="F158" s="55">
        <v>2008</v>
      </c>
      <c r="G158" s="55">
        <v>2009</v>
      </c>
      <c r="H158" s="57">
        <v>2010</v>
      </c>
      <c r="I158" s="61" t="s">
        <v>2</v>
      </c>
      <c r="K158" s="16"/>
    </row>
    <row r="159" spans="2:11" ht="5.25" customHeight="1">
      <c r="B159" s="64"/>
      <c r="C159" s="60"/>
      <c r="D159" s="56"/>
      <c r="E159" s="56"/>
      <c r="F159" s="56"/>
      <c r="G159" s="56"/>
      <c r="H159" s="58"/>
      <c r="I159" s="62"/>
      <c r="K159" s="16"/>
    </row>
    <row r="160" spans="2:11" ht="12.75">
      <c r="B160" s="3" t="s">
        <v>98</v>
      </c>
      <c r="C160" s="4" t="s">
        <v>111</v>
      </c>
      <c r="D160" s="10">
        <v>0</v>
      </c>
      <c r="E160" s="9">
        <v>0</v>
      </c>
      <c r="F160" s="10">
        <v>90000</v>
      </c>
      <c r="G160" s="9">
        <v>0</v>
      </c>
      <c r="H160" s="10">
        <v>0</v>
      </c>
      <c r="I160" s="10">
        <f>G160+F160+E160+D160</f>
        <v>90000</v>
      </c>
      <c r="K160" s="16"/>
    </row>
    <row r="161" spans="2:11" ht="12.75">
      <c r="B161" s="3" t="s">
        <v>99</v>
      </c>
      <c r="C161" s="4" t="s">
        <v>115</v>
      </c>
      <c r="D161" s="10">
        <v>0</v>
      </c>
      <c r="E161" s="10">
        <v>0</v>
      </c>
      <c r="F161" s="9">
        <v>30000</v>
      </c>
      <c r="G161" s="9">
        <v>30000</v>
      </c>
      <c r="H161" s="10">
        <v>0</v>
      </c>
      <c r="I161" s="10">
        <f>G161+F161+E161+D161</f>
        <v>60000</v>
      </c>
      <c r="K161" s="16"/>
    </row>
    <row r="162" spans="2:11" ht="12.75">
      <c r="B162" s="3" t="s">
        <v>100</v>
      </c>
      <c r="C162" s="14" t="s">
        <v>112</v>
      </c>
      <c r="D162" s="10">
        <v>0</v>
      </c>
      <c r="E162" s="9">
        <v>0</v>
      </c>
      <c r="F162" s="9">
        <v>160000</v>
      </c>
      <c r="G162" s="9">
        <v>300000</v>
      </c>
      <c r="H162" s="10">
        <v>0</v>
      </c>
      <c r="I162" s="10">
        <f>G162+F162+E162+D162</f>
        <v>460000</v>
      </c>
      <c r="K162" s="16"/>
    </row>
    <row r="163" spans="2:11" ht="12.75">
      <c r="B163" s="3" t="s">
        <v>123</v>
      </c>
      <c r="C163" s="5" t="s">
        <v>6</v>
      </c>
      <c r="D163" s="10">
        <v>0</v>
      </c>
      <c r="E163" s="10">
        <v>0</v>
      </c>
      <c r="F163" s="10">
        <v>0</v>
      </c>
      <c r="G163" s="9">
        <v>3000000</v>
      </c>
      <c r="H163" s="9">
        <v>0</v>
      </c>
      <c r="I163" s="10">
        <f>G163+F163+E163+D163</f>
        <v>3000000</v>
      </c>
      <c r="K163" s="16"/>
    </row>
    <row r="164" spans="2:11" ht="12.75">
      <c r="B164" s="3" t="s">
        <v>206</v>
      </c>
      <c r="C164" s="5" t="s">
        <v>8</v>
      </c>
      <c r="D164" s="9">
        <v>4904</v>
      </c>
      <c r="E164" s="9">
        <v>0</v>
      </c>
      <c r="F164" s="9">
        <v>7000</v>
      </c>
      <c r="G164" s="9">
        <v>40000</v>
      </c>
      <c r="H164" s="9">
        <v>0</v>
      </c>
      <c r="I164" s="10">
        <f>G164+F164+E164+D164</f>
        <v>51904</v>
      </c>
      <c r="K164" s="16"/>
    </row>
    <row r="165" spans="2:11" ht="12.75">
      <c r="B165" s="6"/>
      <c r="C165" s="7" t="s">
        <v>2</v>
      </c>
      <c r="D165" s="13">
        <f aca="true" t="shared" si="12" ref="D165:I165">SUM(D160:D164)</f>
        <v>4904</v>
      </c>
      <c r="E165" s="13">
        <f t="shared" si="12"/>
        <v>0</v>
      </c>
      <c r="F165" s="13">
        <f t="shared" si="12"/>
        <v>287000</v>
      </c>
      <c r="G165" s="13">
        <f t="shared" si="12"/>
        <v>3370000</v>
      </c>
      <c r="H165" s="13">
        <f t="shared" si="12"/>
        <v>0</v>
      </c>
      <c r="I165" s="1">
        <f t="shared" si="12"/>
        <v>3661904</v>
      </c>
      <c r="K165" s="16"/>
    </row>
    <row r="166" spans="2:11" ht="12.75" customHeight="1">
      <c r="B166" s="63" t="s">
        <v>101</v>
      </c>
      <c r="C166" s="59" t="s">
        <v>145</v>
      </c>
      <c r="D166" s="55">
        <v>2006</v>
      </c>
      <c r="E166" s="55">
        <v>2007</v>
      </c>
      <c r="F166" s="55">
        <v>2008</v>
      </c>
      <c r="G166" s="55">
        <v>2009</v>
      </c>
      <c r="H166" s="57">
        <v>2010</v>
      </c>
      <c r="I166" s="61" t="s">
        <v>2</v>
      </c>
      <c r="K166" s="16"/>
    </row>
    <row r="167" spans="2:11" ht="3" customHeight="1">
      <c r="B167" s="64"/>
      <c r="C167" s="60"/>
      <c r="D167" s="56"/>
      <c r="E167" s="56"/>
      <c r="F167" s="56"/>
      <c r="G167" s="56"/>
      <c r="H167" s="58"/>
      <c r="I167" s="62"/>
      <c r="K167" s="16"/>
    </row>
    <row r="168" spans="2:11" ht="12.75">
      <c r="B168" s="3" t="s">
        <v>102</v>
      </c>
      <c r="C168" s="4" t="s">
        <v>141</v>
      </c>
      <c r="D168" s="10">
        <v>0</v>
      </c>
      <c r="E168" s="9">
        <v>0</v>
      </c>
      <c r="F168" s="9">
        <v>240000</v>
      </c>
      <c r="G168" s="10">
        <v>0</v>
      </c>
      <c r="H168" s="10">
        <v>0</v>
      </c>
      <c r="I168" s="9">
        <f>G168+F168+E168+D168+H168</f>
        <v>240000</v>
      </c>
      <c r="K168" s="16"/>
    </row>
    <row r="169" spans="2:11" ht="12.75">
      <c r="B169" s="3" t="s">
        <v>103</v>
      </c>
      <c r="C169" s="4" t="s">
        <v>115</v>
      </c>
      <c r="D169" s="9">
        <v>14054</v>
      </c>
      <c r="E169" s="10">
        <v>0</v>
      </c>
      <c r="F169" s="9">
        <v>72000</v>
      </c>
      <c r="G169" s="10">
        <v>0</v>
      </c>
      <c r="H169" s="10">
        <v>0</v>
      </c>
      <c r="I169" s="9">
        <f>G169+F169+E169+D169+H169</f>
        <v>86054</v>
      </c>
      <c r="K169" s="16"/>
    </row>
    <row r="170" spans="2:11" ht="12.75">
      <c r="B170" s="3" t="s">
        <v>104</v>
      </c>
      <c r="C170" s="5" t="s">
        <v>6</v>
      </c>
      <c r="D170" s="10">
        <v>0</v>
      </c>
      <c r="E170" s="10">
        <v>0</v>
      </c>
      <c r="F170" s="9">
        <v>960000</v>
      </c>
      <c r="G170" s="9">
        <v>1500000</v>
      </c>
      <c r="H170" s="9">
        <v>0</v>
      </c>
      <c r="I170" s="9">
        <f>G170+F170+E170+D170+H170</f>
        <v>2460000</v>
      </c>
      <c r="K170" s="16"/>
    </row>
    <row r="171" spans="2:11" ht="12.75">
      <c r="B171" s="3" t="s">
        <v>207</v>
      </c>
      <c r="C171" s="5" t="s">
        <v>8</v>
      </c>
      <c r="D171" s="10">
        <v>0</v>
      </c>
      <c r="E171" s="9">
        <v>77082</v>
      </c>
      <c r="F171" s="9">
        <v>3500</v>
      </c>
      <c r="G171" s="9">
        <v>18000</v>
      </c>
      <c r="H171" s="9">
        <v>0</v>
      </c>
      <c r="I171" s="9">
        <f>G171+F171+E171+D171+H171</f>
        <v>98582</v>
      </c>
      <c r="K171" s="16"/>
    </row>
    <row r="172" spans="2:11" ht="12.75">
      <c r="B172" s="6"/>
      <c r="C172" s="7" t="s">
        <v>2</v>
      </c>
      <c r="D172" s="13">
        <f aca="true" t="shared" si="13" ref="D172:I172">SUM(D168:D171)</f>
        <v>14054</v>
      </c>
      <c r="E172" s="13">
        <f t="shared" si="13"/>
        <v>77082</v>
      </c>
      <c r="F172" s="13">
        <f t="shared" si="13"/>
        <v>1275500</v>
      </c>
      <c r="G172" s="13">
        <f t="shared" si="13"/>
        <v>1518000</v>
      </c>
      <c r="H172" s="13">
        <f t="shared" si="13"/>
        <v>0</v>
      </c>
      <c r="I172" s="1">
        <f t="shared" si="13"/>
        <v>2884636</v>
      </c>
      <c r="K172" s="16"/>
    </row>
    <row r="173" spans="2:11" ht="12.75">
      <c r="B173" s="63" t="s">
        <v>154</v>
      </c>
      <c r="C173" s="59" t="s">
        <v>176</v>
      </c>
      <c r="D173" s="55">
        <v>2006</v>
      </c>
      <c r="E173" s="55">
        <v>2007</v>
      </c>
      <c r="F173" s="55">
        <v>2008</v>
      </c>
      <c r="G173" s="55">
        <v>2009</v>
      </c>
      <c r="H173" s="57">
        <v>2010</v>
      </c>
      <c r="I173" s="61" t="s">
        <v>2</v>
      </c>
      <c r="K173" s="16"/>
    </row>
    <row r="174" spans="2:11" ht="15.75" customHeight="1">
      <c r="B174" s="64"/>
      <c r="C174" s="60"/>
      <c r="D174" s="56"/>
      <c r="E174" s="56"/>
      <c r="F174" s="56"/>
      <c r="G174" s="56"/>
      <c r="H174" s="58"/>
      <c r="I174" s="62"/>
      <c r="K174" s="16"/>
    </row>
    <row r="175" spans="2:11" ht="12.75">
      <c r="B175" s="3" t="s">
        <v>155</v>
      </c>
      <c r="C175" s="4" t="s">
        <v>115</v>
      </c>
      <c r="D175" s="10">
        <v>0</v>
      </c>
      <c r="E175" s="10">
        <v>0</v>
      </c>
      <c r="F175" s="9">
        <v>20000</v>
      </c>
      <c r="G175" s="10">
        <v>0</v>
      </c>
      <c r="H175" s="10">
        <v>0</v>
      </c>
      <c r="I175" s="9">
        <f>G175+F175+E175+D175+H175</f>
        <v>20000</v>
      </c>
      <c r="K175" s="16"/>
    </row>
    <row r="176" spans="2:11" ht="12.75">
      <c r="B176" s="3" t="s">
        <v>156</v>
      </c>
      <c r="C176" s="5" t="s">
        <v>6</v>
      </c>
      <c r="D176" s="10">
        <v>0</v>
      </c>
      <c r="E176" s="10">
        <v>0</v>
      </c>
      <c r="F176" s="9">
        <v>600000</v>
      </c>
      <c r="G176" s="9">
        <v>0</v>
      </c>
      <c r="H176" s="9">
        <v>0</v>
      </c>
      <c r="I176" s="9">
        <f>G176+F176+E176+D176+H176</f>
        <v>600000</v>
      </c>
      <c r="K176" s="16"/>
    </row>
    <row r="177" spans="2:11" ht="12.75">
      <c r="B177" s="3" t="s">
        <v>157</v>
      </c>
      <c r="C177" s="5" t="s">
        <v>8</v>
      </c>
      <c r="D177" s="10">
        <v>0</v>
      </c>
      <c r="E177" s="9">
        <v>0</v>
      </c>
      <c r="F177" s="9">
        <v>3500</v>
      </c>
      <c r="G177" s="9">
        <v>0</v>
      </c>
      <c r="H177" s="9">
        <v>0</v>
      </c>
      <c r="I177" s="9">
        <f>G177+F177+E177+D177+H177</f>
        <v>3500</v>
      </c>
      <c r="K177" s="16"/>
    </row>
    <row r="178" spans="2:11" ht="12.75">
      <c r="B178" s="6"/>
      <c r="C178" s="7" t="s">
        <v>2</v>
      </c>
      <c r="D178" s="13">
        <f aca="true" t="shared" si="14" ref="D178:I178">SUM(D174:D177)</f>
        <v>0</v>
      </c>
      <c r="E178" s="13">
        <f t="shared" si="14"/>
        <v>0</v>
      </c>
      <c r="F178" s="13">
        <f t="shared" si="14"/>
        <v>623500</v>
      </c>
      <c r="G178" s="13">
        <f t="shared" si="14"/>
        <v>0</v>
      </c>
      <c r="H178" s="13">
        <f t="shared" si="14"/>
        <v>0</v>
      </c>
      <c r="I178" s="1">
        <f t="shared" si="14"/>
        <v>623500</v>
      </c>
      <c r="K178" s="16"/>
    </row>
    <row r="179" spans="2:11" ht="12.75">
      <c r="B179" s="63" t="s">
        <v>158</v>
      </c>
      <c r="C179" s="59" t="s">
        <v>177</v>
      </c>
      <c r="D179" s="55">
        <v>2006</v>
      </c>
      <c r="E179" s="55">
        <v>2007</v>
      </c>
      <c r="F179" s="55">
        <v>2008</v>
      </c>
      <c r="G179" s="55">
        <v>2009</v>
      </c>
      <c r="H179" s="57">
        <v>2010</v>
      </c>
      <c r="I179" s="61" t="s">
        <v>2</v>
      </c>
      <c r="K179" s="16"/>
    </row>
    <row r="180" spans="2:11" ht="12.75">
      <c r="B180" s="64"/>
      <c r="C180" s="60"/>
      <c r="D180" s="56"/>
      <c r="E180" s="56"/>
      <c r="F180" s="56"/>
      <c r="G180" s="56"/>
      <c r="H180" s="58"/>
      <c r="I180" s="62"/>
      <c r="K180" s="16"/>
    </row>
    <row r="181" spans="2:11" ht="12.75">
      <c r="B181" s="3" t="s">
        <v>159</v>
      </c>
      <c r="C181" s="4" t="s">
        <v>115</v>
      </c>
      <c r="D181" s="10">
        <v>0</v>
      </c>
      <c r="E181" s="10">
        <v>0</v>
      </c>
      <c r="F181" s="9">
        <v>20000</v>
      </c>
      <c r="G181" s="10">
        <v>0</v>
      </c>
      <c r="H181" s="10">
        <v>0</v>
      </c>
      <c r="I181" s="9">
        <f>G181+F181+E181+D181+H181</f>
        <v>20000</v>
      </c>
      <c r="K181" s="16"/>
    </row>
    <row r="182" spans="2:11" ht="12.75">
      <c r="B182" s="3" t="s">
        <v>160</v>
      </c>
      <c r="C182" s="5" t="s">
        <v>6</v>
      </c>
      <c r="D182" s="10">
        <v>0</v>
      </c>
      <c r="E182" s="10">
        <v>0</v>
      </c>
      <c r="F182" s="9">
        <v>500000</v>
      </c>
      <c r="G182" s="9">
        <v>500000</v>
      </c>
      <c r="H182" s="9">
        <v>0</v>
      </c>
      <c r="I182" s="9">
        <f>G182+F182+E182+D182+H182</f>
        <v>1000000</v>
      </c>
      <c r="K182" s="16"/>
    </row>
    <row r="183" spans="2:11" ht="12.75">
      <c r="B183" s="3" t="s">
        <v>161</v>
      </c>
      <c r="C183" s="5" t="s">
        <v>8</v>
      </c>
      <c r="D183" s="10">
        <v>0</v>
      </c>
      <c r="E183" s="9">
        <v>0</v>
      </c>
      <c r="F183" s="9">
        <v>3500</v>
      </c>
      <c r="G183" s="9">
        <v>3500</v>
      </c>
      <c r="H183" s="9">
        <v>0</v>
      </c>
      <c r="I183" s="9">
        <f>G183+F183+E183+D183+H183</f>
        <v>7000</v>
      </c>
      <c r="K183" s="16"/>
    </row>
    <row r="184" spans="2:11" ht="12.75">
      <c r="B184" s="6"/>
      <c r="C184" s="7" t="s">
        <v>2</v>
      </c>
      <c r="D184" s="13">
        <f aca="true" t="shared" si="15" ref="D184:I184">SUM(D180:D183)</f>
        <v>0</v>
      </c>
      <c r="E184" s="13">
        <f t="shared" si="15"/>
        <v>0</v>
      </c>
      <c r="F184" s="13">
        <f t="shared" si="15"/>
        <v>523500</v>
      </c>
      <c r="G184" s="13">
        <f t="shared" si="15"/>
        <v>503500</v>
      </c>
      <c r="H184" s="13">
        <f t="shared" si="15"/>
        <v>0</v>
      </c>
      <c r="I184" s="1">
        <f t="shared" si="15"/>
        <v>1027000</v>
      </c>
      <c r="K184" s="16"/>
    </row>
    <row r="185" spans="2:11" ht="12.75">
      <c r="B185" s="63" t="s">
        <v>162</v>
      </c>
      <c r="C185" s="59" t="s">
        <v>148</v>
      </c>
      <c r="D185" s="55">
        <v>2006</v>
      </c>
      <c r="E185" s="55">
        <v>2007</v>
      </c>
      <c r="F185" s="55">
        <v>2008</v>
      </c>
      <c r="G185" s="55">
        <v>2009</v>
      </c>
      <c r="H185" s="57">
        <v>2010</v>
      </c>
      <c r="I185" s="61" t="s">
        <v>2</v>
      </c>
      <c r="K185" s="16"/>
    </row>
    <row r="186" spans="2:11" ht="12.75">
      <c r="B186" s="64"/>
      <c r="C186" s="60"/>
      <c r="D186" s="56"/>
      <c r="E186" s="56"/>
      <c r="F186" s="56"/>
      <c r="G186" s="56"/>
      <c r="H186" s="58"/>
      <c r="I186" s="62"/>
      <c r="K186" s="16"/>
    </row>
    <row r="187" spans="2:11" ht="12.75">
      <c r="B187" s="3" t="s">
        <v>163</v>
      </c>
      <c r="C187" s="4" t="s">
        <v>146</v>
      </c>
      <c r="D187" s="10">
        <v>0</v>
      </c>
      <c r="E187" s="9">
        <v>0</v>
      </c>
      <c r="F187" s="9">
        <v>36000</v>
      </c>
      <c r="G187" s="10">
        <v>0</v>
      </c>
      <c r="H187" s="10">
        <v>0</v>
      </c>
      <c r="I187" s="9">
        <f>G187+F187+E187+D187+H187</f>
        <v>36000</v>
      </c>
      <c r="K187" s="16"/>
    </row>
    <row r="188" spans="2:11" ht="12.75">
      <c r="B188" s="3" t="s">
        <v>164</v>
      </c>
      <c r="C188" s="5" t="s">
        <v>149</v>
      </c>
      <c r="D188" s="10">
        <v>0</v>
      </c>
      <c r="E188" s="10">
        <v>0</v>
      </c>
      <c r="F188" s="9">
        <v>600000</v>
      </c>
      <c r="G188" s="9">
        <v>500000</v>
      </c>
      <c r="H188" s="9">
        <v>0</v>
      </c>
      <c r="I188" s="9">
        <f>G188+F188+E188+D188+H188</f>
        <v>1100000</v>
      </c>
      <c r="K188" s="16"/>
    </row>
    <row r="189" spans="2:11" ht="12.75">
      <c r="B189" s="3" t="s">
        <v>165</v>
      </c>
      <c r="C189" s="5" t="s">
        <v>8</v>
      </c>
      <c r="D189" s="10">
        <v>0</v>
      </c>
      <c r="E189" s="9">
        <v>0</v>
      </c>
      <c r="F189" s="9">
        <v>6000</v>
      </c>
      <c r="G189" s="9">
        <v>6000</v>
      </c>
      <c r="H189" s="9">
        <v>0</v>
      </c>
      <c r="I189" s="9">
        <f>G189+F189+E189+D189+H189</f>
        <v>12000</v>
      </c>
      <c r="K189" s="16"/>
    </row>
    <row r="190" spans="2:11" ht="12.75">
      <c r="B190" s="6"/>
      <c r="C190" s="7" t="s">
        <v>2</v>
      </c>
      <c r="D190" s="13">
        <f aca="true" t="shared" si="16" ref="D190:I190">SUM(D187:D189)</f>
        <v>0</v>
      </c>
      <c r="E190" s="13">
        <f t="shared" si="16"/>
        <v>0</v>
      </c>
      <c r="F190" s="13">
        <f t="shared" si="16"/>
        <v>642000</v>
      </c>
      <c r="G190" s="13">
        <f t="shared" si="16"/>
        <v>506000</v>
      </c>
      <c r="H190" s="13">
        <f t="shared" si="16"/>
        <v>0</v>
      </c>
      <c r="I190" s="1">
        <f t="shared" si="16"/>
        <v>1148000</v>
      </c>
      <c r="K190" s="16"/>
    </row>
    <row r="191" spans="2:11" ht="12.75">
      <c r="B191" s="63" t="s">
        <v>166</v>
      </c>
      <c r="C191" s="59" t="s">
        <v>147</v>
      </c>
      <c r="D191" s="55">
        <v>2006</v>
      </c>
      <c r="E191" s="55">
        <v>2007</v>
      </c>
      <c r="F191" s="55">
        <v>2008</v>
      </c>
      <c r="G191" s="55">
        <v>2009</v>
      </c>
      <c r="H191" s="57">
        <v>2010</v>
      </c>
      <c r="I191" s="61" t="s">
        <v>2</v>
      </c>
      <c r="K191" s="16"/>
    </row>
    <row r="192" spans="2:11" ht="12.75">
      <c r="B192" s="64"/>
      <c r="C192" s="60"/>
      <c r="D192" s="56"/>
      <c r="E192" s="56"/>
      <c r="F192" s="56"/>
      <c r="G192" s="56"/>
      <c r="H192" s="58"/>
      <c r="I192" s="62"/>
      <c r="K192" s="16"/>
    </row>
    <row r="193" spans="2:11" ht="12.75">
      <c r="B193" s="3" t="s">
        <v>167</v>
      </c>
      <c r="C193" s="4" t="s">
        <v>146</v>
      </c>
      <c r="D193" s="10">
        <v>0</v>
      </c>
      <c r="E193" s="10">
        <v>0</v>
      </c>
      <c r="F193" s="9">
        <v>20000</v>
      </c>
      <c r="G193" s="9">
        <v>15000</v>
      </c>
      <c r="H193" s="10">
        <v>0</v>
      </c>
      <c r="I193" s="9">
        <f>G193+F193+E193+D193+H193</f>
        <v>35000</v>
      </c>
      <c r="K193" s="16"/>
    </row>
    <row r="194" spans="2:11" ht="12.75">
      <c r="B194" s="3" t="s">
        <v>168</v>
      </c>
      <c r="C194" s="18" t="s">
        <v>150</v>
      </c>
      <c r="D194" s="10">
        <v>0</v>
      </c>
      <c r="E194" s="10">
        <v>0</v>
      </c>
      <c r="F194" s="9">
        <v>0</v>
      </c>
      <c r="G194" s="9">
        <v>300000</v>
      </c>
      <c r="H194" s="9">
        <v>1200000</v>
      </c>
      <c r="I194" s="9">
        <f>G194+F194+E194+D194+H194</f>
        <v>1500000</v>
      </c>
      <c r="K194" s="16"/>
    </row>
    <row r="195" spans="2:11" ht="12.75">
      <c r="B195" s="3" t="s">
        <v>169</v>
      </c>
      <c r="C195" s="5" t="s">
        <v>8</v>
      </c>
      <c r="D195" s="10">
        <v>0</v>
      </c>
      <c r="E195" s="9">
        <v>0</v>
      </c>
      <c r="F195" s="9">
        <v>2000</v>
      </c>
      <c r="G195" s="9">
        <v>9000</v>
      </c>
      <c r="H195" s="9">
        <v>6000</v>
      </c>
      <c r="I195" s="9">
        <f>G195+F195+E195+D195+H195</f>
        <v>17000</v>
      </c>
      <c r="K195" s="16"/>
    </row>
    <row r="196" spans="2:11" ht="12.75">
      <c r="B196" s="6"/>
      <c r="C196" s="7" t="s">
        <v>2</v>
      </c>
      <c r="D196" s="13">
        <f aca="true" t="shared" si="17" ref="D196:I196">SUM(D193:D195)</f>
        <v>0</v>
      </c>
      <c r="E196" s="13">
        <f t="shared" si="17"/>
        <v>0</v>
      </c>
      <c r="F196" s="13">
        <f t="shared" si="17"/>
        <v>22000</v>
      </c>
      <c r="G196" s="13">
        <f t="shared" si="17"/>
        <v>324000</v>
      </c>
      <c r="H196" s="13">
        <f t="shared" si="17"/>
        <v>1206000</v>
      </c>
      <c r="I196" s="1">
        <f t="shared" si="17"/>
        <v>1552000</v>
      </c>
      <c r="K196" s="16"/>
    </row>
    <row r="197" spans="2:11" ht="12.75">
      <c r="B197" s="63" t="s">
        <v>178</v>
      </c>
      <c r="C197" s="59" t="s">
        <v>151</v>
      </c>
      <c r="D197" s="55">
        <v>2006</v>
      </c>
      <c r="E197" s="55">
        <v>2007</v>
      </c>
      <c r="F197" s="55">
        <v>2008</v>
      </c>
      <c r="G197" s="55">
        <v>2009</v>
      </c>
      <c r="H197" s="57">
        <v>2010</v>
      </c>
      <c r="I197" s="61" t="s">
        <v>2</v>
      </c>
      <c r="K197" s="16"/>
    </row>
    <row r="198" spans="2:11" ht="12.75">
      <c r="B198" s="64"/>
      <c r="C198" s="60"/>
      <c r="D198" s="56"/>
      <c r="E198" s="56"/>
      <c r="F198" s="56"/>
      <c r="G198" s="56"/>
      <c r="H198" s="58"/>
      <c r="I198" s="62"/>
      <c r="K198" s="16"/>
    </row>
    <row r="199" spans="2:11" ht="12.75">
      <c r="B199" s="3" t="s">
        <v>179</v>
      </c>
      <c r="C199" s="4" t="s">
        <v>146</v>
      </c>
      <c r="D199" s="10">
        <v>0</v>
      </c>
      <c r="E199" s="9">
        <v>0</v>
      </c>
      <c r="F199" s="9">
        <v>10000</v>
      </c>
      <c r="G199" s="10">
        <v>0</v>
      </c>
      <c r="H199" s="10">
        <v>0</v>
      </c>
      <c r="I199" s="9">
        <f>G199+F199+E199+D199+H199</f>
        <v>10000</v>
      </c>
      <c r="K199" s="16"/>
    </row>
    <row r="200" spans="2:11" ht="12.75">
      <c r="B200" s="3" t="s">
        <v>180</v>
      </c>
      <c r="C200" s="5" t="s">
        <v>152</v>
      </c>
      <c r="D200" s="10">
        <v>0</v>
      </c>
      <c r="E200" s="10">
        <v>0</v>
      </c>
      <c r="F200" s="9">
        <v>100000</v>
      </c>
      <c r="G200" s="9">
        <v>450000</v>
      </c>
      <c r="H200" s="9">
        <v>0</v>
      </c>
      <c r="I200" s="9">
        <f>G200+F200+E200+D200+H200</f>
        <v>550000</v>
      </c>
      <c r="K200" s="16"/>
    </row>
    <row r="201" spans="2:11" ht="12.75">
      <c r="B201" s="3" t="s">
        <v>181</v>
      </c>
      <c r="C201" s="5" t="s">
        <v>8</v>
      </c>
      <c r="D201" s="10">
        <v>0</v>
      </c>
      <c r="E201" s="9">
        <v>0</v>
      </c>
      <c r="F201" s="9">
        <v>6000</v>
      </c>
      <c r="G201" s="9">
        <v>6000</v>
      </c>
      <c r="H201" s="9">
        <v>0</v>
      </c>
      <c r="I201" s="9">
        <f>G201+F201+E201+D201+H201</f>
        <v>12000</v>
      </c>
      <c r="K201" s="16"/>
    </row>
    <row r="202" spans="2:11" ht="12.75">
      <c r="B202" s="6"/>
      <c r="C202" s="7" t="s">
        <v>2</v>
      </c>
      <c r="D202" s="13">
        <f aca="true" t="shared" si="18" ref="D202:I202">SUM(D199:D201)</f>
        <v>0</v>
      </c>
      <c r="E202" s="13">
        <f t="shared" si="18"/>
        <v>0</v>
      </c>
      <c r="F202" s="13">
        <f t="shared" si="18"/>
        <v>116000</v>
      </c>
      <c r="G202" s="13">
        <f t="shared" si="18"/>
        <v>456000</v>
      </c>
      <c r="H202" s="13">
        <f t="shared" si="18"/>
        <v>0</v>
      </c>
      <c r="I202" s="1">
        <f t="shared" si="18"/>
        <v>572000</v>
      </c>
      <c r="K202" s="16"/>
    </row>
    <row r="203" spans="2:11" ht="12.75">
      <c r="B203" s="63" t="s">
        <v>182</v>
      </c>
      <c r="C203" s="59" t="s">
        <v>170</v>
      </c>
      <c r="D203" s="55">
        <v>2006</v>
      </c>
      <c r="E203" s="55">
        <v>2007</v>
      </c>
      <c r="F203" s="55">
        <v>2008</v>
      </c>
      <c r="G203" s="55">
        <v>2009</v>
      </c>
      <c r="H203" s="57">
        <v>2010</v>
      </c>
      <c r="I203" s="61" t="s">
        <v>2</v>
      </c>
      <c r="K203" s="16"/>
    </row>
    <row r="204" spans="2:11" ht="27" customHeight="1">
      <c r="B204" s="64"/>
      <c r="C204" s="60"/>
      <c r="D204" s="56"/>
      <c r="E204" s="56"/>
      <c r="F204" s="56"/>
      <c r="G204" s="56"/>
      <c r="H204" s="58"/>
      <c r="I204" s="62"/>
      <c r="K204" s="16"/>
    </row>
    <row r="205" spans="2:11" ht="12.75">
      <c r="B205" s="3" t="s">
        <v>183</v>
      </c>
      <c r="C205" s="4" t="s">
        <v>146</v>
      </c>
      <c r="D205" s="10">
        <v>0</v>
      </c>
      <c r="E205" s="9">
        <v>0</v>
      </c>
      <c r="F205" s="9">
        <v>100000</v>
      </c>
      <c r="G205" s="10">
        <v>0</v>
      </c>
      <c r="H205" s="10">
        <v>0</v>
      </c>
      <c r="I205" s="9">
        <f>G205+F205+E205+D205+H205</f>
        <v>100000</v>
      </c>
      <c r="K205" s="16"/>
    </row>
    <row r="206" spans="2:11" ht="12.75">
      <c r="B206" s="3" t="s">
        <v>184</v>
      </c>
      <c r="C206" s="5" t="s">
        <v>153</v>
      </c>
      <c r="D206" s="10">
        <v>0</v>
      </c>
      <c r="E206" s="10">
        <v>0</v>
      </c>
      <c r="F206" s="9">
        <v>600000</v>
      </c>
      <c r="G206" s="9">
        <v>2500000</v>
      </c>
      <c r="H206" s="9">
        <v>0</v>
      </c>
      <c r="I206" s="9">
        <f>G206+F206+E206+D206+H206</f>
        <v>3100000</v>
      </c>
      <c r="K206" s="16"/>
    </row>
    <row r="207" spans="2:11" ht="12.75">
      <c r="B207" s="3" t="s">
        <v>185</v>
      </c>
      <c r="C207" s="5" t="s">
        <v>8</v>
      </c>
      <c r="D207" s="10">
        <v>0</v>
      </c>
      <c r="E207" s="9">
        <v>0</v>
      </c>
      <c r="F207" s="9">
        <v>6000</v>
      </c>
      <c r="G207" s="9">
        <v>12000</v>
      </c>
      <c r="H207" s="9">
        <v>0</v>
      </c>
      <c r="I207" s="9">
        <f>G207+F207+E207+D207+H207</f>
        <v>18000</v>
      </c>
      <c r="K207" s="16"/>
    </row>
    <row r="208" spans="2:11" ht="12.75">
      <c r="B208" s="6"/>
      <c r="C208" s="7" t="s">
        <v>2</v>
      </c>
      <c r="D208" s="13">
        <f aca="true" t="shared" si="19" ref="D208:I208">SUM(D205:D207)</f>
        <v>0</v>
      </c>
      <c r="E208" s="13">
        <f t="shared" si="19"/>
        <v>0</v>
      </c>
      <c r="F208" s="13">
        <f t="shared" si="19"/>
        <v>706000</v>
      </c>
      <c r="G208" s="13">
        <f t="shared" si="19"/>
        <v>2512000</v>
      </c>
      <c r="H208" s="13">
        <f t="shared" si="19"/>
        <v>0</v>
      </c>
      <c r="I208" s="1">
        <f t="shared" si="19"/>
        <v>3218000</v>
      </c>
      <c r="K208" s="16"/>
    </row>
    <row r="209" spans="2:11" ht="12.75">
      <c r="B209" s="63" t="s">
        <v>186</v>
      </c>
      <c r="C209" s="59" t="s">
        <v>171</v>
      </c>
      <c r="D209" s="55">
        <v>2006</v>
      </c>
      <c r="E209" s="55">
        <v>2007</v>
      </c>
      <c r="F209" s="55">
        <v>2008</v>
      </c>
      <c r="G209" s="55">
        <v>2009</v>
      </c>
      <c r="H209" s="57">
        <v>2010</v>
      </c>
      <c r="I209" s="61" t="s">
        <v>2</v>
      </c>
      <c r="K209" s="16"/>
    </row>
    <row r="210" spans="2:11" ht="27.75" customHeight="1">
      <c r="B210" s="64"/>
      <c r="C210" s="60"/>
      <c r="D210" s="56"/>
      <c r="E210" s="56"/>
      <c r="F210" s="56"/>
      <c r="G210" s="56"/>
      <c r="H210" s="58"/>
      <c r="I210" s="62"/>
      <c r="K210" s="16"/>
    </row>
    <row r="211" spans="2:11" ht="12.75">
      <c r="B211" s="3" t="s">
        <v>187</v>
      </c>
      <c r="C211" s="4" t="s">
        <v>146</v>
      </c>
      <c r="D211" s="10">
        <v>0</v>
      </c>
      <c r="E211" s="9"/>
      <c r="F211" s="9">
        <v>90000</v>
      </c>
      <c r="G211" s="10">
        <v>0</v>
      </c>
      <c r="H211" s="10">
        <v>0</v>
      </c>
      <c r="I211" s="9">
        <f>G211+F211+E211+D211+H211</f>
        <v>90000</v>
      </c>
      <c r="K211" s="16"/>
    </row>
    <row r="212" spans="2:11" ht="12.75">
      <c r="B212" s="3" t="s">
        <v>188</v>
      </c>
      <c r="C212" s="5" t="s">
        <v>153</v>
      </c>
      <c r="D212" s="10">
        <v>0</v>
      </c>
      <c r="E212" s="10">
        <v>0</v>
      </c>
      <c r="F212" s="9">
        <v>0</v>
      </c>
      <c r="G212" s="9">
        <v>1800000</v>
      </c>
      <c r="H212" s="9">
        <v>0</v>
      </c>
      <c r="I212" s="9">
        <f>G212+F212+E212+D212+H212</f>
        <v>1800000</v>
      </c>
      <c r="K212" s="16"/>
    </row>
    <row r="213" spans="2:11" ht="12.75">
      <c r="B213" s="3" t="s">
        <v>189</v>
      </c>
      <c r="C213" s="5" t="s">
        <v>8</v>
      </c>
      <c r="D213" s="10">
        <v>0</v>
      </c>
      <c r="E213" s="9">
        <v>0</v>
      </c>
      <c r="F213" s="9">
        <v>6000</v>
      </c>
      <c r="G213" s="9">
        <v>12000</v>
      </c>
      <c r="H213" s="9">
        <v>0</v>
      </c>
      <c r="I213" s="9">
        <f>G213+F213+E213+D213+H213</f>
        <v>18000</v>
      </c>
      <c r="K213" s="16"/>
    </row>
    <row r="214" spans="2:11" ht="12.75">
      <c r="B214" s="6"/>
      <c r="C214" s="7" t="s">
        <v>2</v>
      </c>
      <c r="D214" s="13">
        <f aca="true" t="shared" si="20" ref="D214:I214">SUM(D211:D213)</f>
        <v>0</v>
      </c>
      <c r="E214" s="13">
        <f t="shared" si="20"/>
        <v>0</v>
      </c>
      <c r="F214" s="13">
        <f t="shared" si="20"/>
        <v>96000</v>
      </c>
      <c r="G214" s="13">
        <f t="shared" si="20"/>
        <v>1812000</v>
      </c>
      <c r="H214" s="13">
        <f t="shared" si="20"/>
        <v>0</v>
      </c>
      <c r="I214" s="1">
        <f t="shared" si="20"/>
        <v>1908000</v>
      </c>
      <c r="K214" s="16"/>
    </row>
    <row r="215" spans="2:11" ht="12.75">
      <c r="B215" s="63" t="s">
        <v>190</v>
      </c>
      <c r="C215" s="59" t="s">
        <v>172</v>
      </c>
      <c r="D215" s="55">
        <v>2006</v>
      </c>
      <c r="E215" s="55">
        <v>2007</v>
      </c>
      <c r="F215" s="55">
        <v>2008</v>
      </c>
      <c r="G215" s="55">
        <v>2009</v>
      </c>
      <c r="H215" s="57">
        <v>2010</v>
      </c>
      <c r="I215" s="61" t="s">
        <v>2</v>
      </c>
      <c r="K215" s="16"/>
    </row>
    <row r="216" spans="2:11" ht="27" customHeight="1">
      <c r="B216" s="64"/>
      <c r="C216" s="60"/>
      <c r="D216" s="56"/>
      <c r="E216" s="56"/>
      <c r="F216" s="56"/>
      <c r="G216" s="56"/>
      <c r="H216" s="58"/>
      <c r="I216" s="62"/>
      <c r="K216" s="16"/>
    </row>
    <row r="217" spans="2:11" ht="12.75">
      <c r="B217" s="3" t="s">
        <v>191</v>
      </c>
      <c r="C217" s="4" t="s">
        <v>146</v>
      </c>
      <c r="D217" s="10">
        <v>0</v>
      </c>
      <c r="E217" s="9">
        <v>0</v>
      </c>
      <c r="F217" s="9">
        <v>40000</v>
      </c>
      <c r="G217" s="10">
        <v>0</v>
      </c>
      <c r="H217" s="10">
        <v>0</v>
      </c>
      <c r="I217" s="9">
        <f>G217+F217+E217+D217+H217</f>
        <v>40000</v>
      </c>
      <c r="K217" s="16"/>
    </row>
    <row r="218" spans="2:11" ht="12.75">
      <c r="B218" s="3" t="s">
        <v>192</v>
      </c>
      <c r="C218" s="5" t="s">
        <v>153</v>
      </c>
      <c r="D218" s="10">
        <v>0</v>
      </c>
      <c r="E218" s="10">
        <v>0</v>
      </c>
      <c r="F218" s="9">
        <v>0</v>
      </c>
      <c r="G218" s="9">
        <v>700000</v>
      </c>
      <c r="H218" s="9">
        <v>0</v>
      </c>
      <c r="I218" s="9">
        <f>G218+F218+E218+D218+H218</f>
        <v>700000</v>
      </c>
      <c r="K218" s="16"/>
    </row>
    <row r="219" spans="2:11" ht="12.75">
      <c r="B219" s="3" t="s">
        <v>193</v>
      </c>
      <c r="C219" s="5" t="s">
        <v>8</v>
      </c>
      <c r="D219" s="10">
        <v>0</v>
      </c>
      <c r="E219" s="9">
        <v>0</v>
      </c>
      <c r="F219" s="9">
        <v>9000</v>
      </c>
      <c r="G219" s="9">
        <v>12000</v>
      </c>
      <c r="H219" s="9">
        <v>0</v>
      </c>
      <c r="I219" s="9">
        <f>G219+F219+E219+D219+H219</f>
        <v>21000</v>
      </c>
      <c r="K219" s="16"/>
    </row>
    <row r="220" spans="2:11" ht="12.75">
      <c r="B220" s="6"/>
      <c r="C220" s="7" t="s">
        <v>2</v>
      </c>
      <c r="D220" s="13">
        <f aca="true" t="shared" si="21" ref="D220:I220">SUM(D217:D219)</f>
        <v>0</v>
      </c>
      <c r="E220" s="13">
        <f t="shared" si="21"/>
        <v>0</v>
      </c>
      <c r="F220" s="13">
        <f t="shared" si="21"/>
        <v>49000</v>
      </c>
      <c r="G220" s="13">
        <f t="shared" si="21"/>
        <v>712000</v>
      </c>
      <c r="H220" s="13">
        <f t="shared" si="21"/>
        <v>0</v>
      </c>
      <c r="I220" s="1">
        <f t="shared" si="21"/>
        <v>761000</v>
      </c>
      <c r="K220" s="16"/>
    </row>
    <row r="221" spans="2:11" ht="12.75">
      <c r="B221" s="63" t="s">
        <v>195</v>
      </c>
      <c r="C221" s="59" t="s">
        <v>214</v>
      </c>
      <c r="D221" s="55">
        <v>2006</v>
      </c>
      <c r="E221" s="55">
        <v>2007</v>
      </c>
      <c r="F221" s="55">
        <v>2008</v>
      </c>
      <c r="G221" s="55">
        <v>2009</v>
      </c>
      <c r="H221" s="57">
        <v>2010</v>
      </c>
      <c r="I221" s="61" t="s">
        <v>2</v>
      </c>
      <c r="K221" s="16"/>
    </row>
    <row r="222" spans="2:11" ht="39.75" customHeight="1">
      <c r="B222" s="64"/>
      <c r="C222" s="60"/>
      <c r="D222" s="56"/>
      <c r="E222" s="56"/>
      <c r="F222" s="56"/>
      <c r="G222" s="56"/>
      <c r="H222" s="58"/>
      <c r="I222" s="62"/>
      <c r="K222" s="16"/>
    </row>
    <row r="223" spans="2:11" ht="12.75">
      <c r="B223" s="3" t="s">
        <v>196</v>
      </c>
      <c r="C223" s="4" t="s">
        <v>146</v>
      </c>
      <c r="D223" s="10">
        <v>0</v>
      </c>
      <c r="E223" s="9">
        <v>0</v>
      </c>
      <c r="F223" s="9">
        <v>80000</v>
      </c>
      <c r="G223" s="10">
        <v>0</v>
      </c>
      <c r="H223" s="10">
        <v>0</v>
      </c>
      <c r="I223" s="9">
        <f>G223+F223+E223+D223+H223</f>
        <v>80000</v>
      </c>
      <c r="K223" s="16"/>
    </row>
    <row r="224" spans="2:11" ht="12.75">
      <c r="B224" s="3" t="s">
        <v>197</v>
      </c>
      <c r="C224" s="5" t="s">
        <v>153</v>
      </c>
      <c r="D224" s="10">
        <v>0</v>
      </c>
      <c r="E224" s="10">
        <v>0</v>
      </c>
      <c r="F224" s="9">
        <v>250000</v>
      </c>
      <c r="G224" s="9">
        <v>350000</v>
      </c>
      <c r="H224" s="9">
        <v>400000</v>
      </c>
      <c r="I224" s="9">
        <f>G224+F224+E224+D224+H224</f>
        <v>1000000</v>
      </c>
      <c r="K224" s="16"/>
    </row>
    <row r="225" spans="2:11" ht="12.75">
      <c r="B225" s="3" t="s">
        <v>208</v>
      </c>
      <c r="C225" s="5" t="s">
        <v>8</v>
      </c>
      <c r="D225" s="10">
        <v>0</v>
      </c>
      <c r="E225" s="9">
        <v>0</v>
      </c>
      <c r="F225" s="9">
        <v>3500</v>
      </c>
      <c r="G225" s="9">
        <v>12000</v>
      </c>
      <c r="H225" s="9">
        <v>7000</v>
      </c>
      <c r="I225" s="9">
        <f>G225+F225+E225+D225+H225</f>
        <v>22500</v>
      </c>
      <c r="K225" s="16"/>
    </row>
    <row r="226" spans="2:11" ht="12.75">
      <c r="B226" s="6"/>
      <c r="C226" s="7" t="s">
        <v>2</v>
      </c>
      <c r="D226" s="13">
        <f aca="true" t="shared" si="22" ref="D226:I226">SUM(D223:D225)</f>
        <v>0</v>
      </c>
      <c r="E226" s="13">
        <f t="shared" si="22"/>
        <v>0</v>
      </c>
      <c r="F226" s="13">
        <f t="shared" si="22"/>
        <v>333500</v>
      </c>
      <c r="G226" s="13">
        <f t="shared" si="22"/>
        <v>362000</v>
      </c>
      <c r="H226" s="13">
        <f t="shared" si="22"/>
        <v>407000</v>
      </c>
      <c r="I226" s="25">
        <f t="shared" si="22"/>
        <v>1102500</v>
      </c>
      <c r="K226" s="16"/>
    </row>
    <row r="227" spans="2:11" ht="14.25">
      <c r="B227" s="6"/>
      <c r="C227" s="7" t="s">
        <v>194</v>
      </c>
      <c r="D227" s="24">
        <f aca="true" t="shared" si="23" ref="D227:I227">D226+D220+D214+D208+D202+D196+D190+D184+D178+D172+D165+D157+D148+D140+D133+D124+D116+D107+D101+D95+D88+D80+D74+D67+D61+D55+D49+D43+D36+D30+D24+D18</f>
        <v>288380</v>
      </c>
      <c r="E227" s="24">
        <f t="shared" si="23"/>
        <v>1618843</v>
      </c>
      <c r="F227" s="24">
        <f t="shared" si="23"/>
        <v>21005543</v>
      </c>
      <c r="G227" s="24">
        <f t="shared" si="23"/>
        <v>63200500</v>
      </c>
      <c r="H227" s="24">
        <f t="shared" si="23"/>
        <v>24714000</v>
      </c>
      <c r="I227" s="24">
        <f t="shared" si="23"/>
        <v>110827266</v>
      </c>
      <c r="J227" s="45">
        <f>D227+E227+F227+G227+H227</f>
        <v>110827266</v>
      </c>
      <c r="K227" s="16"/>
    </row>
    <row r="228" spans="2:11" ht="25.5">
      <c r="B228" s="6"/>
      <c r="C228" s="2" t="s">
        <v>210</v>
      </c>
      <c r="D228" s="35">
        <v>2006</v>
      </c>
      <c r="E228" s="35">
        <v>2007</v>
      </c>
      <c r="F228" s="35">
        <v>2008</v>
      </c>
      <c r="G228" s="35">
        <v>2009</v>
      </c>
      <c r="H228" s="35">
        <v>2010</v>
      </c>
      <c r="I228" s="36" t="s">
        <v>2</v>
      </c>
      <c r="K228" s="16"/>
    </row>
    <row r="229" spans="2:11" ht="25.5" customHeight="1">
      <c r="B229" s="6" t="s">
        <v>198</v>
      </c>
      <c r="C229" s="26" t="s">
        <v>211</v>
      </c>
      <c r="D229" s="27">
        <v>9882</v>
      </c>
      <c r="E229" s="27">
        <v>0</v>
      </c>
      <c r="F229" s="27">
        <v>0</v>
      </c>
      <c r="G229" s="27">
        <v>0</v>
      </c>
      <c r="H229" s="27">
        <v>0</v>
      </c>
      <c r="I229" s="27">
        <f>H229+G229+F229+E229+D229</f>
        <v>9882</v>
      </c>
      <c r="K229" s="16"/>
    </row>
    <row r="230" spans="2:11" ht="15">
      <c r="B230" s="6"/>
      <c r="C230" s="7" t="s">
        <v>2</v>
      </c>
      <c r="D230" s="38">
        <f aca="true" t="shared" si="24" ref="D230:I230">D229</f>
        <v>9882</v>
      </c>
      <c r="E230" s="38">
        <f t="shared" si="24"/>
        <v>0</v>
      </c>
      <c r="F230" s="38">
        <f t="shared" si="24"/>
        <v>0</v>
      </c>
      <c r="G230" s="38">
        <f t="shared" si="24"/>
        <v>0</v>
      </c>
      <c r="H230" s="38">
        <f t="shared" si="24"/>
        <v>0</v>
      </c>
      <c r="I230" s="37">
        <f t="shared" si="24"/>
        <v>9882</v>
      </c>
      <c r="K230" s="16"/>
    </row>
    <row r="231" spans="2:11" ht="14.25">
      <c r="B231" s="6"/>
      <c r="C231" s="7"/>
      <c r="D231" s="24"/>
      <c r="E231" s="24"/>
      <c r="F231" s="24"/>
      <c r="G231" s="24"/>
      <c r="H231" s="24"/>
      <c r="I231" s="24"/>
      <c r="K231" s="16"/>
    </row>
    <row r="232" spans="2:11" ht="15">
      <c r="B232" s="6"/>
      <c r="C232" s="29" t="s">
        <v>209</v>
      </c>
      <c r="D232" s="28">
        <f aca="true" t="shared" si="25" ref="D232:I232">D230+D227</f>
        <v>298262</v>
      </c>
      <c r="E232" s="28">
        <f t="shared" si="25"/>
        <v>1618843</v>
      </c>
      <c r="F232" s="28">
        <f>F230+F227</f>
        <v>21005543</v>
      </c>
      <c r="G232" s="28">
        <f t="shared" si="25"/>
        <v>63200500</v>
      </c>
      <c r="H232" s="28">
        <f t="shared" si="25"/>
        <v>24714000</v>
      </c>
      <c r="I232" s="28">
        <f t="shared" si="25"/>
        <v>110837148</v>
      </c>
      <c r="K232" s="16"/>
    </row>
    <row r="233" spans="2:11" ht="15.75" customHeight="1">
      <c r="B233" s="17"/>
      <c r="C233" s="30" t="s">
        <v>199</v>
      </c>
      <c r="D233" s="20"/>
      <c r="E233" s="20"/>
      <c r="F233" s="20"/>
      <c r="G233" s="20"/>
      <c r="H233" s="20"/>
      <c r="I233" s="21"/>
      <c r="K233" s="16"/>
    </row>
    <row r="234" spans="2:11" ht="12.75">
      <c r="B234" s="17"/>
      <c r="C234" s="7" t="s">
        <v>200</v>
      </c>
      <c r="D234" s="32">
        <f>D232</f>
        <v>298262</v>
      </c>
      <c r="E234" s="32">
        <f>E232</f>
        <v>1618843</v>
      </c>
      <c r="F234" s="32">
        <v>3805543</v>
      </c>
      <c r="G234" s="32">
        <v>8950500</v>
      </c>
      <c r="H234" s="32">
        <v>4714000</v>
      </c>
      <c r="I234" s="32">
        <f>H234+G234+F234+E234+D234</f>
        <v>19387148</v>
      </c>
      <c r="K234" s="16"/>
    </row>
    <row r="235" spans="2:11" ht="25.5">
      <c r="B235" s="17"/>
      <c r="C235" s="34" t="s">
        <v>212</v>
      </c>
      <c r="D235" s="32">
        <v>0</v>
      </c>
      <c r="E235" s="32">
        <v>0</v>
      </c>
      <c r="F235" s="32">
        <v>9700000</v>
      </c>
      <c r="G235" s="32">
        <v>39300000</v>
      </c>
      <c r="H235" s="32">
        <v>20000000</v>
      </c>
      <c r="I235" s="32">
        <f>H235+G235+F235+E235+D235</f>
        <v>69000000</v>
      </c>
      <c r="K235" s="16"/>
    </row>
    <row r="236" spans="2:11" ht="12.75">
      <c r="B236" s="17"/>
      <c r="C236" s="7" t="s">
        <v>201</v>
      </c>
      <c r="D236" s="31">
        <v>0</v>
      </c>
      <c r="E236" s="31">
        <v>0</v>
      </c>
      <c r="F236" s="32">
        <v>7500000</v>
      </c>
      <c r="G236" s="32">
        <v>14950000</v>
      </c>
      <c r="H236" s="31">
        <v>0</v>
      </c>
      <c r="I236" s="32">
        <f>H236+G236+F236+E236+D236</f>
        <v>22450000</v>
      </c>
      <c r="K236" s="16"/>
    </row>
    <row r="237" spans="2:11" ht="14.25">
      <c r="B237" s="17"/>
      <c r="C237" s="33" t="s">
        <v>202</v>
      </c>
      <c r="D237" s="24">
        <f aca="true" t="shared" si="26" ref="D237:I237">D234+D235+D236</f>
        <v>298262</v>
      </c>
      <c r="E237" s="24">
        <f t="shared" si="26"/>
        <v>1618843</v>
      </c>
      <c r="F237" s="24">
        <f t="shared" si="26"/>
        <v>21005543</v>
      </c>
      <c r="G237" s="24">
        <f t="shared" si="26"/>
        <v>63200500</v>
      </c>
      <c r="H237" s="24">
        <f t="shared" si="26"/>
        <v>24714000</v>
      </c>
      <c r="I237" s="24">
        <f t="shared" si="26"/>
        <v>110837148</v>
      </c>
      <c r="K237" s="16"/>
    </row>
    <row r="238" spans="2:11" ht="12.75">
      <c r="B238" s="17"/>
      <c r="C238" s="19"/>
      <c r="D238" s="20"/>
      <c r="E238" s="20"/>
      <c r="F238" s="20"/>
      <c r="G238" s="20"/>
      <c r="H238" s="20"/>
      <c r="I238" s="21"/>
      <c r="K238" s="16"/>
    </row>
    <row r="239" spans="2:11" ht="12.75">
      <c r="B239" s="17"/>
      <c r="C239" s="19"/>
      <c r="D239" s="40"/>
      <c r="E239" s="40"/>
      <c r="F239" s="40"/>
      <c r="G239" s="40"/>
      <c r="H239" s="40"/>
      <c r="I239" s="40"/>
      <c r="K239" s="16"/>
    </row>
    <row r="240" spans="2:11" ht="12.75">
      <c r="B240" s="17"/>
      <c r="C240" s="19"/>
      <c r="D240" s="40"/>
      <c r="E240" s="40"/>
      <c r="F240" s="40" t="s">
        <v>219</v>
      </c>
      <c r="G240" s="40"/>
      <c r="H240" s="40"/>
      <c r="I240" s="40"/>
      <c r="K240" s="16"/>
    </row>
    <row r="241" spans="2:11" ht="12.75">
      <c r="B241" s="17"/>
      <c r="C241" s="19"/>
      <c r="D241" s="39"/>
      <c r="E241" s="39"/>
      <c r="F241" s="39"/>
      <c r="G241" s="39"/>
      <c r="H241" s="39"/>
      <c r="I241" s="39"/>
      <c r="K241" s="16"/>
    </row>
    <row r="242" spans="2:11" ht="12.75">
      <c r="B242" s="17"/>
      <c r="C242" s="19"/>
      <c r="D242" s="20"/>
      <c r="E242" s="20"/>
      <c r="F242" s="20"/>
      <c r="G242" s="20"/>
      <c r="H242" s="20"/>
      <c r="I242" s="21"/>
      <c r="K242" s="16"/>
    </row>
    <row r="243" spans="2:11" ht="12.75">
      <c r="B243" s="17"/>
      <c r="C243" s="19"/>
      <c r="D243" s="20"/>
      <c r="E243" s="20"/>
      <c r="F243" s="20"/>
      <c r="G243" s="20"/>
      <c r="H243" s="20"/>
      <c r="I243" s="21"/>
      <c r="K243" s="16"/>
    </row>
    <row r="244" spans="2:11" ht="12.75">
      <c r="B244" s="17"/>
      <c r="C244" s="19"/>
      <c r="D244" s="20"/>
      <c r="E244" s="20"/>
      <c r="F244" s="20"/>
      <c r="G244" s="20"/>
      <c r="H244" s="20"/>
      <c r="I244" s="21"/>
      <c r="K244" s="16"/>
    </row>
    <row r="245" spans="2:11" ht="12.75">
      <c r="B245" s="17"/>
      <c r="C245" s="19"/>
      <c r="D245" s="20"/>
      <c r="E245" s="20"/>
      <c r="F245" s="20"/>
      <c r="G245" s="20"/>
      <c r="H245" s="20"/>
      <c r="I245" s="21"/>
      <c r="K245" s="16"/>
    </row>
    <row r="246" spans="2:11" ht="12.75">
      <c r="B246" s="17"/>
      <c r="C246" s="19"/>
      <c r="D246" s="20"/>
      <c r="E246" s="20"/>
      <c r="F246" s="20"/>
      <c r="G246" s="20"/>
      <c r="H246" s="20"/>
      <c r="I246" s="21"/>
      <c r="K246" s="16"/>
    </row>
  </sheetData>
  <mergeCells count="260">
    <mergeCell ref="I31:I32"/>
    <mergeCell ref="B197:B198"/>
    <mergeCell ref="C197:C198"/>
    <mergeCell ref="D197:D198"/>
    <mergeCell ref="E197:E198"/>
    <mergeCell ref="E31:E32"/>
    <mergeCell ref="F31:F32"/>
    <mergeCell ref="G31:G32"/>
    <mergeCell ref="H31:H32"/>
    <mergeCell ref="B173:B174"/>
    <mergeCell ref="C31:C32"/>
    <mergeCell ref="D31:D32"/>
    <mergeCell ref="B179:B180"/>
    <mergeCell ref="C179:C180"/>
    <mergeCell ref="D179:D180"/>
    <mergeCell ref="B56:B57"/>
    <mergeCell ref="C56:C57"/>
    <mergeCell ref="D56:D57"/>
    <mergeCell ref="C166:C167"/>
    <mergeCell ref="D166:D167"/>
    <mergeCell ref="E179:E180"/>
    <mergeCell ref="C173:C174"/>
    <mergeCell ref="D173:D174"/>
    <mergeCell ref="E173:E174"/>
    <mergeCell ref="I56:I57"/>
    <mergeCell ref="F62:F63"/>
    <mergeCell ref="G62:G63"/>
    <mergeCell ref="H62:H63"/>
    <mergeCell ref="I62:I63"/>
    <mergeCell ref="I158:I159"/>
    <mergeCell ref="F166:F167"/>
    <mergeCell ref="B62:B63"/>
    <mergeCell ref="C62:C63"/>
    <mergeCell ref="D62:D63"/>
    <mergeCell ref="E62:E63"/>
    <mergeCell ref="I166:I167"/>
    <mergeCell ref="H158:H159"/>
    <mergeCell ref="H166:H167"/>
    <mergeCell ref="F158:F159"/>
    <mergeCell ref="B185:B186"/>
    <mergeCell ref="C185:C186"/>
    <mergeCell ref="D185:D186"/>
    <mergeCell ref="E185:E186"/>
    <mergeCell ref="B203:B204"/>
    <mergeCell ref="C203:C204"/>
    <mergeCell ref="D203:D204"/>
    <mergeCell ref="E203:E204"/>
    <mergeCell ref="B191:B192"/>
    <mergeCell ref="C191:C192"/>
    <mergeCell ref="D191:D192"/>
    <mergeCell ref="E191:E192"/>
    <mergeCell ref="F197:F198"/>
    <mergeCell ref="G197:G198"/>
    <mergeCell ref="H197:H198"/>
    <mergeCell ref="I197:I198"/>
    <mergeCell ref="F191:F192"/>
    <mergeCell ref="G191:G192"/>
    <mergeCell ref="I173:I174"/>
    <mergeCell ref="H179:H180"/>
    <mergeCell ref="I179:I180"/>
    <mergeCell ref="I185:I186"/>
    <mergeCell ref="H173:H174"/>
    <mergeCell ref="H185:H186"/>
    <mergeCell ref="I191:I192"/>
    <mergeCell ref="H191:H192"/>
    <mergeCell ref="I209:I210"/>
    <mergeCell ref="F203:F204"/>
    <mergeCell ref="G203:G204"/>
    <mergeCell ref="H203:H204"/>
    <mergeCell ref="F209:F210"/>
    <mergeCell ref="G209:G210"/>
    <mergeCell ref="I203:I204"/>
    <mergeCell ref="G158:G159"/>
    <mergeCell ref="F185:F186"/>
    <mergeCell ref="G185:G186"/>
    <mergeCell ref="F173:F174"/>
    <mergeCell ref="G173:G174"/>
    <mergeCell ref="G166:G167"/>
    <mergeCell ref="F179:F180"/>
    <mergeCell ref="G179:G180"/>
    <mergeCell ref="E166:E167"/>
    <mergeCell ref="B158:B159"/>
    <mergeCell ref="C158:C159"/>
    <mergeCell ref="D158:D159"/>
    <mergeCell ref="E158:E159"/>
    <mergeCell ref="B166:B167"/>
    <mergeCell ref="F150:F151"/>
    <mergeCell ref="G150:G151"/>
    <mergeCell ref="I150:I151"/>
    <mergeCell ref="B141:B142"/>
    <mergeCell ref="C141:C142"/>
    <mergeCell ref="F141:F142"/>
    <mergeCell ref="G141:G142"/>
    <mergeCell ref="D141:D142"/>
    <mergeCell ref="E141:E142"/>
    <mergeCell ref="H150:H151"/>
    <mergeCell ref="B150:B151"/>
    <mergeCell ref="C150:C151"/>
    <mergeCell ref="D150:D151"/>
    <mergeCell ref="E150:E151"/>
    <mergeCell ref="I134:I135"/>
    <mergeCell ref="I141:I142"/>
    <mergeCell ref="H134:H135"/>
    <mergeCell ref="H141:H142"/>
    <mergeCell ref="H117:H118"/>
    <mergeCell ref="H125:H126"/>
    <mergeCell ref="B134:B135"/>
    <mergeCell ref="C134:C135"/>
    <mergeCell ref="D134:D135"/>
    <mergeCell ref="E134:E135"/>
    <mergeCell ref="F134:F135"/>
    <mergeCell ref="G134:G135"/>
    <mergeCell ref="F117:F118"/>
    <mergeCell ref="G117:G118"/>
    <mergeCell ref="I117:I118"/>
    <mergeCell ref="B125:B126"/>
    <mergeCell ref="C125:C126"/>
    <mergeCell ref="D125:D126"/>
    <mergeCell ref="E125:E126"/>
    <mergeCell ref="F125:F126"/>
    <mergeCell ref="G125:G126"/>
    <mergeCell ref="I125:I126"/>
    <mergeCell ref="B117:B118"/>
    <mergeCell ref="C117:C118"/>
    <mergeCell ref="D117:D118"/>
    <mergeCell ref="E117:E118"/>
    <mergeCell ref="I96:I97"/>
    <mergeCell ref="B109:B110"/>
    <mergeCell ref="C109:C110"/>
    <mergeCell ref="D109:D110"/>
    <mergeCell ref="E109:E110"/>
    <mergeCell ref="F109:F110"/>
    <mergeCell ref="G109:G110"/>
    <mergeCell ref="I109:I110"/>
    <mergeCell ref="H109:H110"/>
    <mergeCell ref="I83:I84"/>
    <mergeCell ref="B89:B90"/>
    <mergeCell ref="C89:C90"/>
    <mergeCell ref="D89:D90"/>
    <mergeCell ref="E89:E90"/>
    <mergeCell ref="F89:F90"/>
    <mergeCell ref="G89:G90"/>
    <mergeCell ref="I89:I90"/>
    <mergeCell ref="D83:D84"/>
    <mergeCell ref="B75:B76"/>
    <mergeCell ref="C75:C76"/>
    <mergeCell ref="B83:B84"/>
    <mergeCell ref="C83:C84"/>
    <mergeCell ref="B68:B69"/>
    <mergeCell ref="C68:C69"/>
    <mergeCell ref="D68:D69"/>
    <mergeCell ref="E68:E69"/>
    <mergeCell ref="H19:H20"/>
    <mergeCell ref="H25:H26"/>
    <mergeCell ref="H83:H84"/>
    <mergeCell ref="F68:F69"/>
    <mergeCell ref="G68:G69"/>
    <mergeCell ref="F19:F20"/>
    <mergeCell ref="G19:G20"/>
    <mergeCell ref="F56:F57"/>
    <mergeCell ref="G56:G57"/>
    <mergeCell ref="H56:H57"/>
    <mergeCell ref="I13:I14"/>
    <mergeCell ref="H13:H14"/>
    <mergeCell ref="B13:B14"/>
    <mergeCell ref="C13:C14"/>
    <mergeCell ref="D13:D14"/>
    <mergeCell ref="E13:E14"/>
    <mergeCell ref="F13:F14"/>
    <mergeCell ref="G13:G14"/>
    <mergeCell ref="B19:B20"/>
    <mergeCell ref="C19:C20"/>
    <mergeCell ref="D19:D20"/>
    <mergeCell ref="E19:E20"/>
    <mergeCell ref="I19:I20"/>
    <mergeCell ref="H75:H76"/>
    <mergeCell ref="I75:I76"/>
    <mergeCell ref="I68:I69"/>
    <mergeCell ref="I25:I26"/>
    <mergeCell ref="H68:H69"/>
    <mergeCell ref="I50:I51"/>
    <mergeCell ref="H44:H45"/>
    <mergeCell ref="H50:H51"/>
    <mergeCell ref="I38:I39"/>
    <mergeCell ref="G38:G39"/>
    <mergeCell ref="D38:D39"/>
    <mergeCell ref="E38:E39"/>
    <mergeCell ref="B25:B26"/>
    <mergeCell ref="C25:C26"/>
    <mergeCell ref="F25:F26"/>
    <mergeCell ref="G25:G26"/>
    <mergeCell ref="D25:D26"/>
    <mergeCell ref="E25:E26"/>
    <mergeCell ref="B31:B32"/>
    <mergeCell ref="B38:B39"/>
    <mergeCell ref="C38:C39"/>
    <mergeCell ref="D44:D45"/>
    <mergeCell ref="E44:E45"/>
    <mergeCell ref="C44:C45"/>
    <mergeCell ref="E83:E84"/>
    <mergeCell ref="D50:D51"/>
    <mergeCell ref="E50:E51"/>
    <mergeCell ref="F50:F51"/>
    <mergeCell ref="E56:E57"/>
    <mergeCell ref="D75:D76"/>
    <mergeCell ref="E75:E76"/>
    <mergeCell ref="F75:F76"/>
    <mergeCell ref="G75:G76"/>
    <mergeCell ref="B209:B210"/>
    <mergeCell ref="B7:I9"/>
    <mergeCell ref="F44:F45"/>
    <mergeCell ref="G44:G45"/>
    <mergeCell ref="I102:I103"/>
    <mergeCell ref="I44:I45"/>
    <mergeCell ref="B50:B51"/>
    <mergeCell ref="C50:C51"/>
    <mergeCell ref="B44:B45"/>
    <mergeCell ref="B96:B97"/>
    <mergeCell ref="C96:C97"/>
    <mergeCell ref="D96:D97"/>
    <mergeCell ref="E96:E97"/>
    <mergeCell ref="D209:D210"/>
    <mergeCell ref="E209:E210"/>
    <mergeCell ref="H209:H210"/>
    <mergeCell ref="B12:C12"/>
    <mergeCell ref="B108:C108"/>
    <mergeCell ref="H89:H90"/>
    <mergeCell ref="H96:H97"/>
    <mergeCell ref="B102:B103"/>
    <mergeCell ref="C102:C103"/>
    <mergeCell ref="D102:D103"/>
    <mergeCell ref="B215:B216"/>
    <mergeCell ref="C215:C216"/>
    <mergeCell ref="D215:D216"/>
    <mergeCell ref="E215:E216"/>
    <mergeCell ref="C209:C210"/>
    <mergeCell ref="I221:I222"/>
    <mergeCell ref="B221:B222"/>
    <mergeCell ref="C221:C222"/>
    <mergeCell ref="D221:D222"/>
    <mergeCell ref="E221:E222"/>
    <mergeCell ref="F215:F216"/>
    <mergeCell ref="G215:G216"/>
    <mergeCell ref="H215:H216"/>
    <mergeCell ref="I215:I216"/>
    <mergeCell ref="E102:E103"/>
    <mergeCell ref="F102:F103"/>
    <mergeCell ref="G102:G103"/>
    <mergeCell ref="F96:F97"/>
    <mergeCell ref="G96:G97"/>
    <mergeCell ref="F11:H11"/>
    <mergeCell ref="F221:F222"/>
    <mergeCell ref="G221:G222"/>
    <mergeCell ref="H221:H222"/>
    <mergeCell ref="H102:H103"/>
    <mergeCell ref="F83:F84"/>
    <mergeCell ref="G83:G84"/>
    <mergeCell ref="G50:G51"/>
    <mergeCell ref="H38:H39"/>
    <mergeCell ref="F38:F39"/>
  </mergeCells>
  <printOptions/>
  <pageMargins left="0.56" right="0.12" top="0.15" bottom="0.18" header="0.12" footer="0.15"/>
  <pageSetup horizontalDpi="300" verticalDpi="300" orientation="landscape" paperSize="9" r:id="rId1"/>
  <rowBreaks count="6" manualBreakCount="6">
    <brk id="43" max="10" man="1"/>
    <brk id="82" max="255" man="1"/>
    <brk id="124" max="255" man="1"/>
    <brk id="172" max="255" man="1"/>
    <brk id="208" max="255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2008-06-10T13:11:34Z</cp:lastPrinted>
  <dcterms:created xsi:type="dcterms:W3CDTF">2005-03-06T09:07:58Z</dcterms:created>
  <dcterms:modified xsi:type="dcterms:W3CDTF">2008-06-10T13:12:35Z</dcterms:modified>
  <cp:category/>
  <cp:version/>
  <cp:contentType/>
  <cp:contentStatus/>
</cp:coreProperties>
</file>