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<sst xmlns="http://schemas.openxmlformats.org/spreadsheetml/2006/main" count="103" uniqueCount="62">
  <si>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</si>
  <si>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</si>
  <si>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</si>
  <si>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</si>
  <si>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</si>
  <si>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</si>
  <si>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</si>
  <si>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</si>
  <si>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</si>
  <si>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</si>
  <si>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</si>
  <si>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</si>
  <si>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</si>
  <si>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</si>
  <si>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</si>
  <si>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</si>
  <si>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</si>
  <si>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</si>
  <si>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</si>
  <si>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</si>
  <si>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</si>
  <si>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</si>
  <si>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</si>
  <si>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</si>
  <si>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</si>
  <si>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</si>
  <si>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</si>
  <si>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</si>
  <si>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</si>
  <si>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</si>
  <si>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</si>
  <si>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</si>
  <si>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</si>
  <si>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</si>
  <si>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</si>
  <si>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</si>
  <si>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</si>
  <si>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</si>
  <si>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</si>
  <si>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</si>
  <si>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</si>
  <si>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</si>
  <si>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</si>
  <si>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</si>
  <si>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</si>
  <si>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</si>
  <si>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Wykonanie prac związanych z modernizacją ewidencji gruntów i budynków dla obrębu Magdalenka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</si>
  <si>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</si>
  <si>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</si>
  <si>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</si>
  <si>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</si>
  <si>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</si>
  <si>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Projekt sygnalizcji świetlnej ul. Szkolna w Lesznowoli</t>
  </si>
  <si>
    <t xml:space="preserve">Plan w pozycjach 1, 4, 5, 9dotyczy wydatków majątkowych na kwotę         </t>
  </si>
  <si>
    <t>Niepubliczne punkty przedszkolne (cztery )</t>
  </si>
  <si>
    <t>Przeciedziałania zagrożeniom wynikającym z przypadków przebywania dzikich zwierząt na terenach zurbanizowanych</t>
  </si>
  <si>
    <t xml:space="preserve">  </t>
  </si>
  <si>
    <t xml:space="preserve">do Uchwały  Nr </t>
  </si>
  <si>
    <t xml:space="preserve">z dnia  </t>
  </si>
  <si>
    <t xml:space="preserve">Dotacje udzielone w 2014 roku z budżetu gminy podmiotom należącym i nie należącym do sektora finansów publicznych                                                                                                      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</si>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</sst>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" fontId="21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4" fillId="34" borderId="10" xfId="0" applyNumberFormat="1" applyFont="1" applyFill="1" applyBorder="1" applyAlignment="1" quotePrefix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1" fillId="6" borderId="12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4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 quotePrefix="1">
      <alignment horizontal="center" vertical="center"/>
    </xf>
    <xf numFmtId="3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 quotePrefix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" fontId="23" fillId="33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36" borderId="13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1" fontId="23" fillId="36" borderId="13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 wrapText="1"/>
    </xf>
    <xf numFmtId="3" fontId="23" fillId="36" borderId="13" xfId="0" applyNumberFormat="1" applyFont="1" applyFill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3" fontId="23" fillId="36" borderId="12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1" fontId="21" fillId="36" borderId="10" xfId="0" applyNumberFormat="1" applyFont="1" applyFill="1" applyBorder="1" applyAlignment="1" quotePrefix="1">
      <alignment horizontal="center" vertical="center"/>
    </xf>
    <xf numFmtId="1" fontId="23" fillId="36" borderId="10" xfId="0" applyNumberFormat="1" applyFont="1" applyFill="1" applyBorder="1" applyAlignment="1" quotePrefix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3" fontId="21" fillId="36" borderId="10" xfId="0" applyNumberFormat="1" applyFont="1" applyFill="1" applyBorder="1" applyAlignment="1">
      <alignment vertical="center"/>
    </xf>
    <xf numFmtId="0" fontId="21" fillId="36" borderId="13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1" fillId="36" borderId="10" xfId="0" applyFont="1" applyFill="1" applyBorder="1" applyAlignment="1">
      <alignment horizontal="left" vertical="center" wrapText="1"/>
    </xf>
    <xf numFmtId="3" fontId="24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vertical="center" wrapText="1"/>
    </xf>
    <xf numFmtId="3" fontId="23" fillId="36" borderId="10" xfId="0" applyNumberFormat="1" applyFont="1" applyFill="1" applyBorder="1" applyAlignment="1" quotePrefix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23" fillId="0" borderId="15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23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 quotePrefix="1">
      <alignment horizontal="center" vertical="center"/>
    </xf>
    <xf numFmtId="3" fontId="24" fillId="36" borderId="19" xfId="0" applyNumberFormat="1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left" vertical="center" wrapText="1"/>
    </xf>
    <xf numFmtId="0" fontId="24" fillId="36" borderId="19" xfId="0" applyFont="1" applyFill="1" applyBorder="1" applyAlignment="1">
      <alignment vertical="center"/>
    </xf>
    <xf numFmtId="3" fontId="24" fillId="36" borderId="19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 quotePrefix="1">
      <alignment horizontal="center" vertical="center"/>
    </xf>
    <xf numFmtId="3" fontId="24" fillId="36" borderId="0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left" vertical="center" wrapText="1"/>
    </xf>
    <xf numFmtId="0" fontId="24" fillId="36" borderId="0" xfId="0" applyFont="1" applyFill="1" applyBorder="1" applyAlignment="1">
      <alignment vertical="center"/>
    </xf>
    <xf numFmtId="3" fontId="24" fillId="36" borderId="0" xfId="0" applyNumberFormat="1" applyFont="1" applyFill="1" applyBorder="1" applyAlignment="1">
      <alignment vertical="center"/>
    </xf>
    <xf numFmtId="3" fontId="24" fillId="35" borderId="15" xfId="0" applyNumberFormat="1" applyFont="1" applyFill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3" fillId="36" borderId="20" xfId="0" applyNumberFormat="1" applyFont="1" applyFill="1" applyBorder="1" applyAlignment="1">
      <alignment vertical="center"/>
    </xf>
    <xf numFmtId="3" fontId="23" fillId="36" borderId="21" xfId="0" applyNumberFormat="1" applyFont="1" applyFill="1" applyBorder="1" applyAlignment="1">
      <alignment vertical="center"/>
    </xf>
    <xf numFmtId="3" fontId="24" fillId="4" borderId="15" xfId="0" applyNumberFormat="1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3" fillId="36" borderId="23" xfId="0" applyFont="1" applyFill="1" applyBorder="1" applyAlignment="1">
      <alignment vertical="center"/>
    </xf>
    <xf numFmtId="0" fontId="23" fillId="36" borderId="24" xfId="0" applyFont="1" applyFill="1" applyBorder="1" applyAlignment="1">
      <alignment vertical="center"/>
    </xf>
    <xf numFmtId="3" fontId="24" fillId="4" borderId="18" xfId="0" applyNumberFormat="1" applyFont="1" applyFill="1" applyBorder="1" applyAlignment="1">
      <alignment vertical="center"/>
    </xf>
    <xf numFmtId="3" fontId="23" fillId="0" borderId="25" xfId="0" applyNumberFormat="1" applyFont="1" applyBorder="1" applyAlignment="1">
      <alignment vertical="center"/>
    </xf>
    <xf numFmtId="3" fontId="24" fillId="34" borderId="18" xfId="0" applyNumberFormat="1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1" fillId="36" borderId="15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3" fontId="2" fillId="6" borderId="21" xfId="0" applyNumberFormat="1" applyFont="1" applyFill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1" fillId="36" borderId="18" xfId="0" applyNumberFormat="1" applyFont="1" applyFill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3" fontId="2" fillId="6" borderId="24" xfId="0" applyNumberFormat="1" applyFont="1" applyFill="1" applyBorder="1" applyAlignment="1">
      <alignment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36" borderId="23" xfId="0" applyFont="1" applyFill="1" applyBorder="1" applyAlignment="1">
      <alignment vertical="center"/>
    </xf>
    <xf numFmtId="0" fontId="23" fillId="36" borderId="24" xfId="0" applyFont="1" applyFill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3" fontId="23" fillId="36" borderId="20" xfId="0" applyNumberFormat="1" applyFont="1" applyFill="1" applyBorder="1" applyAlignment="1">
      <alignment horizontal="right" vertical="center"/>
    </xf>
    <xf numFmtId="3" fontId="23" fillId="36" borderId="21" xfId="0" applyNumberFormat="1" applyFont="1" applyFill="1" applyBorder="1" applyAlignment="1">
      <alignment horizontal="right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1" fontId="23" fillId="36" borderId="13" xfId="0" applyNumberFormat="1" applyFont="1" applyFill="1" applyBorder="1" applyAlignment="1">
      <alignment horizontal="center" vertical="center"/>
    </xf>
    <xf numFmtId="1" fontId="23" fillId="36" borderId="12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3" fontId="23" fillId="36" borderId="13" xfId="0" applyNumberFormat="1" applyFont="1" applyFill="1" applyBorder="1" applyAlignment="1">
      <alignment horizontal="right" vertical="center"/>
    </xf>
    <xf numFmtId="3" fontId="23" fillId="36" borderId="12" xfId="0" applyNumberFormat="1" applyFont="1" applyFill="1" applyBorder="1" applyAlignment="1">
      <alignment horizontal="right" vertical="center"/>
    </xf>
    <xf numFmtId="3" fontId="23" fillId="36" borderId="23" xfId="0" applyNumberFormat="1" applyFont="1" applyFill="1" applyBorder="1" applyAlignment="1">
      <alignment vertical="center"/>
    </xf>
    <xf numFmtId="3" fontId="23" fillId="36" borderId="24" xfId="0" applyNumberFormat="1" applyFont="1" applyFill="1" applyBorder="1" applyAlignment="1">
      <alignment vertical="center"/>
    </xf>
    <xf numFmtId="0" fontId="23" fillId="36" borderId="13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 wrapText="1"/>
    </xf>
    <xf numFmtId="3" fontId="23" fillId="36" borderId="20" xfId="0" applyNumberFormat="1" applyFont="1" applyFill="1" applyBorder="1" applyAlignment="1">
      <alignment vertical="center"/>
    </xf>
    <xf numFmtId="3" fontId="23" fillId="36" borderId="21" xfId="0" applyNumberFormat="1" applyFont="1" applyFill="1" applyBorder="1" applyAlignment="1">
      <alignment vertical="center"/>
    </xf>
    <xf numFmtId="0" fontId="22" fillId="4" borderId="1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28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3" fontId="27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2" fillId="6" borderId="21" xfId="0" applyFont="1" applyFill="1" applyBorder="1" applyAlignment="1">
      <alignment vertical="center" wrapText="1"/>
    </xf>
    <xf numFmtId="0" fontId="2" fillId="6" borderId="28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50">
      <selection activeCell="M66" sqref="M66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39.125" style="1" customWidth="1"/>
    <col min="6" max="6" width="9.875" style="1" customWidth="1"/>
    <col min="7" max="7" width="0.2421875" style="1" customWidth="1"/>
    <col min="8" max="8" width="9.75390625" style="1" customWidth="1"/>
    <col min="9" max="9" width="9.75390625" style="1" hidden="1" customWidth="1"/>
    <col min="10" max="10" width="10.375" style="1" customWidth="1"/>
    <col min="11" max="11" width="36.00390625" style="1" customWidth="1"/>
    <col min="12" max="12" width="9.125" style="1" customWidth="1"/>
    <col min="13" max="13" width="10.125" style="1" bestFit="1" customWidth="1"/>
    <col min="14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19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9"/>
      <c r="H2" s="4" t="s">
        <v>57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9"/>
      <c r="H3" s="4" t="s">
        <v>34</v>
      </c>
      <c r="I3" s="4"/>
      <c r="J3" s="2"/>
      <c r="K3" s="2"/>
    </row>
    <row r="4" spans="1:11" ht="12" customHeight="1">
      <c r="A4" s="2"/>
      <c r="B4" s="2"/>
      <c r="C4" s="2"/>
      <c r="D4" s="2"/>
      <c r="E4" s="2"/>
      <c r="F4" s="2"/>
      <c r="G4" s="79"/>
      <c r="H4" s="4" t="s">
        <v>58</v>
      </c>
      <c r="I4" s="4"/>
      <c r="J4" s="2"/>
      <c r="K4" s="2"/>
    </row>
    <row r="5" spans="1:11" ht="4.5" customHeight="1" hidden="1">
      <c r="A5" s="2"/>
      <c r="B5" s="2"/>
      <c r="C5" s="2"/>
      <c r="D5" s="2"/>
      <c r="E5" s="2"/>
      <c r="F5" s="2"/>
      <c r="G5" s="79"/>
      <c r="H5" s="2"/>
      <c r="I5" s="79"/>
      <c r="J5" s="2"/>
      <c r="K5" s="2"/>
    </row>
    <row r="6" spans="1:11" ht="29.25" customHeight="1">
      <c r="A6" s="246" t="s">
        <v>59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</row>
    <row r="7" spans="1:11" ht="15.75" customHeight="1">
      <c r="A7" s="187" t="s">
        <v>20</v>
      </c>
      <c r="B7" s="190" t="s">
        <v>1</v>
      </c>
      <c r="C7" s="190" t="s">
        <v>2</v>
      </c>
      <c r="D7" s="190" t="s">
        <v>0</v>
      </c>
      <c r="E7" s="192" t="s">
        <v>8</v>
      </c>
      <c r="F7" s="204" t="s">
        <v>7</v>
      </c>
      <c r="G7" s="204"/>
      <c r="H7" s="204"/>
      <c r="I7" s="204"/>
      <c r="J7" s="204"/>
      <c r="K7" s="209" t="s">
        <v>6</v>
      </c>
    </row>
    <row r="8" spans="1:11" ht="15.75" customHeight="1">
      <c r="A8" s="188"/>
      <c r="B8" s="191"/>
      <c r="C8" s="191"/>
      <c r="D8" s="191"/>
      <c r="E8" s="193"/>
      <c r="F8" s="195" t="s">
        <v>5</v>
      </c>
      <c r="G8" s="195"/>
      <c r="H8" s="204" t="s">
        <v>18</v>
      </c>
      <c r="I8" s="197"/>
      <c r="J8" s="87" t="s">
        <v>25</v>
      </c>
      <c r="K8" s="210"/>
    </row>
    <row r="9" spans="1:14" ht="19.5" customHeight="1">
      <c r="A9" s="189"/>
      <c r="B9" s="189"/>
      <c r="C9" s="189"/>
      <c r="D9" s="189"/>
      <c r="E9" s="194"/>
      <c r="F9" s="33" t="s">
        <v>38</v>
      </c>
      <c r="G9" s="146" t="s">
        <v>39</v>
      </c>
      <c r="H9" s="147" t="s">
        <v>38</v>
      </c>
      <c r="I9" s="37" t="s">
        <v>39</v>
      </c>
      <c r="J9" s="78"/>
      <c r="K9" s="211"/>
      <c r="N9" s="1" t="s">
        <v>56</v>
      </c>
    </row>
    <row r="10" spans="1:11" ht="18" customHeight="1">
      <c r="A10" s="5"/>
      <c r="B10" s="251" t="s">
        <v>23</v>
      </c>
      <c r="C10" s="252"/>
      <c r="D10" s="252"/>
      <c r="E10" s="252"/>
      <c r="F10" s="252"/>
      <c r="G10" s="252"/>
      <c r="H10" s="252"/>
      <c r="I10" s="252"/>
      <c r="J10" s="252"/>
      <c r="K10" s="253"/>
    </row>
    <row r="11" spans="1:11" ht="57.7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142"/>
      <c r="H11" s="144">
        <v>18601</v>
      </c>
      <c r="I11" s="9">
        <v>2480</v>
      </c>
      <c r="J11" s="9"/>
      <c r="K11" s="17" t="s">
        <v>35</v>
      </c>
    </row>
    <row r="12" spans="1:11" ht="19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43"/>
      <c r="H12" s="145">
        <v>1544000</v>
      </c>
      <c r="I12" s="16">
        <v>1360000</v>
      </c>
      <c r="J12" s="8"/>
      <c r="K12" s="17" t="s">
        <v>21</v>
      </c>
    </row>
    <row r="13" spans="1:11" ht="20.2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43"/>
      <c r="H13" s="145">
        <v>724000</v>
      </c>
      <c r="I13" s="16">
        <v>650000</v>
      </c>
      <c r="J13" s="8"/>
      <c r="K13" s="32" t="s">
        <v>17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43"/>
      <c r="H14" s="145">
        <v>699304</v>
      </c>
      <c r="I14" s="16">
        <v>699304</v>
      </c>
      <c r="J14" s="8"/>
      <c r="K14" s="17" t="s">
        <v>51</v>
      </c>
    </row>
    <row r="15" spans="1:11" ht="27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43"/>
      <c r="H15" s="145">
        <v>100000</v>
      </c>
      <c r="I15" s="16">
        <v>699304</v>
      </c>
      <c r="J15" s="8"/>
      <c r="K15" s="148" t="s">
        <v>52</v>
      </c>
    </row>
    <row r="16" spans="1:11" ht="57.75" customHeight="1">
      <c r="A16" s="5">
        <v>6</v>
      </c>
      <c r="B16" s="5">
        <v>700</v>
      </c>
      <c r="C16" s="12">
        <v>70005</v>
      </c>
      <c r="D16" s="5">
        <v>2710</v>
      </c>
      <c r="E16" s="11" t="s">
        <v>12</v>
      </c>
      <c r="F16" s="16"/>
      <c r="G16" s="143"/>
      <c r="H16" s="145">
        <v>270000</v>
      </c>
      <c r="I16" s="16">
        <v>200000</v>
      </c>
      <c r="J16" s="8"/>
      <c r="K16" s="71" t="s">
        <v>60</v>
      </c>
    </row>
    <row r="17" spans="1:11" ht="45.75" customHeight="1">
      <c r="A17" s="6">
        <v>7</v>
      </c>
      <c r="B17" s="5">
        <v>710</v>
      </c>
      <c r="C17" s="12">
        <v>71014</v>
      </c>
      <c r="D17" s="5">
        <v>2710</v>
      </c>
      <c r="E17" s="73" t="s">
        <v>14</v>
      </c>
      <c r="F17" s="16"/>
      <c r="G17" s="143"/>
      <c r="H17" s="145">
        <v>200000</v>
      </c>
      <c r="I17" s="16">
        <v>200000</v>
      </c>
      <c r="J17" s="8"/>
      <c r="K17" s="71" t="s">
        <v>46</v>
      </c>
    </row>
    <row r="18" spans="1:11" ht="32.25" customHeight="1">
      <c r="A18" s="5">
        <v>8</v>
      </c>
      <c r="B18" s="96">
        <v>750</v>
      </c>
      <c r="C18" s="96">
        <v>75020</v>
      </c>
      <c r="D18" s="96">
        <v>2710</v>
      </c>
      <c r="E18" s="73" t="s">
        <v>14</v>
      </c>
      <c r="F18" s="16"/>
      <c r="G18" s="143"/>
      <c r="H18" s="145">
        <v>204000</v>
      </c>
      <c r="I18" s="16">
        <v>180000</v>
      </c>
      <c r="J18" s="8"/>
      <c r="K18" s="97" t="s">
        <v>13</v>
      </c>
    </row>
    <row r="19" spans="1:11" ht="54.75" customHeight="1">
      <c r="A19" s="6">
        <v>9</v>
      </c>
      <c r="B19" s="80">
        <v>750</v>
      </c>
      <c r="C19" s="80">
        <v>75095</v>
      </c>
      <c r="D19" s="80">
        <v>6639</v>
      </c>
      <c r="E19" s="7" t="s">
        <v>12</v>
      </c>
      <c r="F19" s="16"/>
      <c r="G19" s="143"/>
      <c r="H19" s="145">
        <v>12269</v>
      </c>
      <c r="I19" s="16">
        <v>3774</v>
      </c>
      <c r="J19" s="8"/>
      <c r="K19" s="17" t="s">
        <v>36</v>
      </c>
    </row>
    <row r="20" spans="1:11" ht="4.5" customHeight="1">
      <c r="A20" s="136"/>
      <c r="B20" s="137"/>
      <c r="C20" s="137"/>
      <c r="D20" s="137"/>
      <c r="E20" s="138"/>
      <c r="F20" s="139"/>
      <c r="G20" s="139"/>
      <c r="H20" s="139"/>
      <c r="I20" s="139"/>
      <c r="J20" s="140"/>
      <c r="K20" s="141"/>
    </row>
    <row r="21" spans="1:11" ht="3" customHeight="1">
      <c r="A21" s="136"/>
      <c r="B21" s="137"/>
      <c r="C21" s="137"/>
      <c r="D21" s="137"/>
      <c r="E21" s="138"/>
      <c r="F21" s="139"/>
      <c r="G21" s="139"/>
      <c r="H21" s="139"/>
      <c r="I21" s="139"/>
      <c r="J21" s="140"/>
      <c r="K21" s="141"/>
    </row>
    <row r="22" spans="1:11" ht="15" customHeight="1">
      <c r="A22" s="187" t="s">
        <v>20</v>
      </c>
      <c r="B22" s="190" t="s">
        <v>1</v>
      </c>
      <c r="C22" s="190" t="s">
        <v>2</v>
      </c>
      <c r="D22" s="190" t="s">
        <v>0</v>
      </c>
      <c r="E22" s="192" t="s">
        <v>8</v>
      </c>
      <c r="F22" s="204" t="s">
        <v>7</v>
      </c>
      <c r="G22" s="204"/>
      <c r="H22" s="204"/>
      <c r="I22" s="204"/>
      <c r="J22" s="204"/>
      <c r="K22" s="209" t="s">
        <v>6</v>
      </c>
    </row>
    <row r="23" spans="1:11" ht="15" customHeight="1">
      <c r="A23" s="188"/>
      <c r="B23" s="191"/>
      <c r="C23" s="191"/>
      <c r="D23" s="191"/>
      <c r="E23" s="193"/>
      <c r="F23" s="195" t="s">
        <v>5</v>
      </c>
      <c r="G23" s="195"/>
      <c r="H23" s="204" t="s">
        <v>18</v>
      </c>
      <c r="I23" s="197"/>
      <c r="J23" s="87" t="s">
        <v>25</v>
      </c>
      <c r="K23" s="210"/>
    </row>
    <row r="24" spans="1:11" ht="24.75" customHeight="1">
      <c r="A24" s="189"/>
      <c r="B24" s="189"/>
      <c r="C24" s="189"/>
      <c r="D24" s="189"/>
      <c r="E24" s="194"/>
      <c r="F24" s="134" t="s">
        <v>38</v>
      </c>
      <c r="G24" s="146" t="s">
        <v>39</v>
      </c>
      <c r="H24" s="147" t="s">
        <v>38</v>
      </c>
      <c r="I24" s="37" t="s">
        <v>39</v>
      </c>
      <c r="J24" s="84"/>
      <c r="K24" s="211"/>
    </row>
    <row r="25" spans="1:11" ht="47.25" customHeight="1">
      <c r="A25" s="5">
        <v>10</v>
      </c>
      <c r="B25" s="19">
        <v>754</v>
      </c>
      <c r="C25" s="19">
        <v>75421</v>
      </c>
      <c r="D25" s="19">
        <v>2710</v>
      </c>
      <c r="E25" s="18" t="s">
        <v>14</v>
      </c>
      <c r="F25" s="16"/>
      <c r="G25" s="143"/>
      <c r="H25" s="145">
        <v>5000</v>
      </c>
      <c r="I25" s="16">
        <v>10000</v>
      </c>
      <c r="J25" s="8"/>
      <c r="K25" s="17" t="s">
        <v>49</v>
      </c>
    </row>
    <row r="26" spans="1:11" ht="45" customHeight="1">
      <c r="A26" s="5">
        <v>11</v>
      </c>
      <c r="B26" s="19">
        <v>754</v>
      </c>
      <c r="C26" s="19">
        <v>75495</v>
      </c>
      <c r="D26" s="19">
        <v>2710</v>
      </c>
      <c r="E26" s="18" t="s">
        <v>14</v>
      </c>
      <c r="F26" s="16"/>
      <c r="G26" s="143"/>
      <c r="H26" s="145">
        <v>30000</v>
      </c>
      <c r="I26" s="16">
        <v>10000</v>
      </c>
      <c r="J26" s="8"/>
      <c r="K26" s="17" t="s">
        <v>55</v>
      </c>
    </row>
    <row r="27" spans="1:11" ht="21" customHeight="1">
      <c r="A27" s="50"/>
      <c r="B27" s="51"/>
      <c r="C27" s="51"/>
      <c r="D27" s="51"/>
      <c r="E27" s="52" t="s">
        <v>15</v>
      </c>
      <c r="F27" s="53"/>
      <c r="G27" s="162"/>
      <c r="H27" s="164">
        <f>SUM(H11:H19,H25:H26)</f>
        <v>3807174</v>
      </c>
      <c r="I27" s="54">
        <f>SUM(I11:I17,I18:I25)</f>
        <v>4004862</v>
      </c>
      <c r="J27" s="52"/>
      <c r="K27" s="52"/>
    </row>
    <row r="28" spans="1:11" ht="21" customHeight="1">
      <c r="A28" s="5">
        <v>12</v>
      </c>
      <c r="B28" s="5">
        <v>921</v>
      </c>
      <c r="C28" s="5">
        <v>92109</v>
      </c>
      <c r="D28" s="5">
        <v>2480</v>
      </c>
      <c r="E28" s="11" t="s">
        <v>3</v>
      </c>
      <c r="F28" s="9">
        <v>1800000</v>
      </c>
      <c r="G28" s="142">
        <v>1600000</v>
      </c>
      <c r="H28" s="101"/>
      <c r="I28" s="12"/>
      <c r="J28" s="12"/>
      <c r="K28" s="12" t="s">
        <v>10</v>
      </c>
    </row>
    <row r="29" spans="1:11" ht="21" customHeight="1">
      <c r="A29" s="5">
        <v>13</v>
      </c>
      <c r="B29" s="13">
        <v>921</v>
      </c>
      <c r="C29" s="13">
        <v>92116</v>
      </c>
      <c r="D29" s="13">
        <v>2480</v>
      </c>
      <c r="E29" s="14" t="s">
        <v>4</v>
      </c>
      <c r="F29" s="9">
        <v>700000</v>
      </c>
      <c r="G29" s="142">
        <v>750000</v>
      </c>
      <c r="H29" s="101"/>
      <c r="I29" s="12"/>
      <c r="J29" s="12"/>
      <c r="K29" s="12" t="s">
        <v>10</v>
      </c>
    </row>
    <row r="30" spans="1:11" ht="18" customHeight="1">
      <c r="A30" s="50"/>
      <c r="B30" s="51">
        <v>921</v>
      </c>
      <c r="C30" s="51"/>
      <c r="D30" s="51"/>
      <c r="E30" s="52" t="s">
        <v>40</v>
      </c>
      <c r="F30" s="53">
        <f>SUM(F28:F29)</f>
        <v>2500000</v>
      </c>
      <c r="G30" s="162">
        <f>SUM(G28:G29)</f>
        <v>2350000</v>
      </c>
      <c r="H30" s="165"/>
      <c r="I30" s="52"/>
      <c r="J30" s="52"/>
      <c r="K30" s="52"/>
    </row>
    <row r="31" spans="1:11" ht="22.5" customHeight="1">
      <c r="A31" s="240" t="s">
        <v>22</v>
      </c>
      <c r="B31" s="241"/>
      <c r="C31" s="241"/>
      <c r="D31" s="241"/>
      <c r="E31" s="242"/>
      <c r="F31" s="31">
        <f>F30</f>
        <v>2500000</v>
      </c>
      <c r="G31" s="163">
        <f>G30</f>
        <v>2350000</v>
      </c>
      <c r="H31" s="166">
        <f>H27</f>
        <v>3807174</v>
      </c>
      <c r="I31" s="20">
        <f>I27</f>
        <v>4004862</v>
      </c>
      <c r="J31" s="12"/>
      <c r="K31" s="12"/>
    </row>
    <row r="32" spans="1:11" ht="6.75" customHeight="1">
      <c r="A32" s="21"/>
      <c r="B32" s="21"/>
      <c r="C32" s="21"/>
      <c r="D32" s="21"/>
      <c r="E32" s="21"/>
      <c r="F32" s="22"/>
      <c r="G32" s="22"/>
      <c r="H32" s="21"/>
      <c r="I32" s="21"/>
      <c r="J32" s="21"/>
      <c r="K32" s="21"/>
    </row>
    <row r="33" spans="1:11" ht="18" customHeight="1">
      <c r="A33" s="2"/>
      <c r="B33" s="239" t="s">
        <v>24</v>
      </c>
      <c r="C33" s="239"/>
      <c r="D33" s="239"/>
      <c r="E33" s="239"/>
      <c r="F33" s="239"/>
      <c r="G33" s="239"/>
      <c r="H33" s="239"/>
      <c r="I33" s="239"/>
      <c r="J33" s="239"/>
      <c r="K33" s="23"/>
    </row>
    <row r="34" spans="1:11" ht="27.75" customHeight="1">
      <c r="A34" s="116">
        <v>14</v>
      </c>
      <c r="B34" s="105">
        <v>801</v>
      </c>
      <c r="C34" s="105">
        <v>80101</v>
      </c>
      <c r="D34" s="105">
        <v>2540</v>
      </c>
      <c r="E34" s="106" t="s">
        <v>43</v>
      </c>
      <c r="F34" s="126">
        <v>1588764</v>
      </c>
      <c r="G34" s="167">
        <v>1861547</v>
      </c>
      <c r="H34" s="172"/>
      <c r="I34" s="103"/>
      <c r="J34" s="103"/>
      <c r="K34" s="111"/>
    </row>
    <row r="35" spans="1:11" ht="14.25" customHeight="1">
      <c r="A35" s="221">
        <v>15</v>
      </c>
      <c r="B35" s="223">
        <v>801</v>
      </c>
      <c r="C35" s="223">
        <v>80103</v>
      </c>
      <c r="D35" s="223">
        <v>2540</v>
      </c>
      <c r="E35" s="225" t="s">
        <v>44</v>
      </c>
      <c r="F35" s="227">
        <v>362216</v>
      </c>
      <c r="G35" s="218">
        <v>375692</v>
      </c>
      <c r="H35" s="201"/>
      <c r="I35" s="108"/>
      <c r="J35" s="216"/>
      <c r="K35" s="212"/>
    </row>
    <row r="36" spans="1:11" ht="15" customHeight="1">
      <c r="A36" s="222"/>
      <c r="B36" s="224"/>
      <c r="C36" s="224"/>
      <c r="D36" s="224"/>
      <c r="E36" s="226"/>
      <c r="F36" s="228"/>
      <c r="G36" s="219"/>
      <c r="H36" s="202"/>
      <c r="I36" s="109"/>
      <c r="J36" s="217"/>
      <c r="K36" s="213"/>
    </row>
    <row r="37" spans="1:11" ht="15" customHeight="1">
      <c r="A37" s="221">
        <v>16</v>
      </c>
      <c r="B37" s="216">
        <v>801</v>
      </c>
      <c r="C37" s="216">
        <v>80104</v>
      </c>
      <c r="D37" s="216">
        <v>2540</v>
      </c>
      <c r="E37" s="203" t="s">
        <v>45</v>
      </c>
      <c r="F37" s="198">
        <v>11014590</v>
      </c>
      <c r="G37" s="233">
        <v>9463386</v>
      </c>
      <c r="H37" s="229"/>
      <c r="I37" s="107"/>
      <c r="J37" s="198"/>
      <c r="K37" s="212"/>
    </row>
    <row r="38" spans="1:11" ht="9.75" customHeight="1">
      <c r="A38" s="222"/>
      <c r="B38" s="217"/>
      <c r="C38" s="217"/>
      <c r="D38" s="217"/>
      <c r="E38" s="199"/>
      <c r="F38" s="200"/>
      <c r="G38" s="234"/>
      <c r="H38" s="230"/>
      <c r="I38" s="110"/>
      <c r="J38" s="199"/>
      <c r="K38" s="213"/>
    </row>
    <row r="39" spans="1:11" ht="12" customHeight="1">
      <c r="A39" s="220">
        <v>17</v>
      </c>
      <c r="B39" s="221">
        <v>801</v>
      </c>
      <c r="C39" s="216">
        <v>80106</v>
      </c>
      <c r="D39" s="221">
        <v>2540</v>
      </c>
      <c r="E39" s="231" t="s">
        <v>54</v>
      </c>
      <c r="F39" s="198">
        <v>515937</v>
      </c>
      <c r="G39" s="233">
        <v>395344</v>
      </c>
      <c r="H39" s="214"/>
      <c r="I39" s="103"/>
      <c r="J39" s="203"/>
      <c r="K39" s="212"/>
    </row>
    <row r="40" spans="1:11" ht="16.5" customHeight="1">
      <c r="A40" s="220"/>
      <c r="B40" s="222"/>
      <c r="C40" s="217"/>
      <c r="D40" s="222"/>
      <c r="E40" s="232"/>
      <c r="F40" s="200"/>
      <c r="G40" s="234"/>
      <c r="H40" s="215"/>
      <c r="I40" s="104"/>
      <c r="J40" s="199"/>
      <c r="K40" s="213"/>
    </row>
    <row r="41" spans="1:11" ht="22.5" customHeight="1">
      <c r="A41" s="132">
        <v>18</v>
      </c>
      <c r="B41" s="129">
        <v>801</v>
      </c>
      <c r="C41" s="128">
        <v>80110</v>
      </c>
      <c r="D41" s="129">
        <v>2540</v>
      </c>
      <c r="E41" s="130" t="s">
        <v>50</v>
      </c>
      <c r="F41" s="127">
        <v>125040</v>
      </c>
      <c r="G41" s="168">
        <v>60000</v>
      </c>
      <c r="H41" s="173"/>
      <c r="I41" s="131"/>
      <c r="J41" s="131"/>
      <c r="K41" s="133"/>
    </row>
    <row r="42" spans="1:11" ht="18.75" customHeight="1">
      <c r="A42" s="44"/>
      <c r="B42" s="88">
        <v>801</v>
      </c>
      <c r="C42" s="88"/>
      <c r="D42" s="88"/>
      <c r="E42" s="89" t="s">
        <v>9</v>
      </c>
      <c r="F42" s="48">
        <f>F39+F37+F35+F34+F41</f>
        <v>13606547</v>
      </c>
      <c r="G42" s="169">
        <f>SUM(G34:G41)</f>
        <v>12155969</v>
      </c>
      <c r="H42" s="174"/>
      <c r="I42" s="48"/>
      <c r="J42" s="89"/>
      <c r="K42" s="89"/>
    </row>
    <row r="43" spans="1:11" ht="24" customHeight="1">
      <c r="A43" s="56">
        <v>19</v>
      </c>
      <c r="B43" s="57" t="s">
        <v>30</v>
      </c>
      <c r="C43" s="57" t="s">
        <v>31</v>
      </c>
      <c r="D43" s="58">
        <v>2830</v>
      </c>
      <c r="E43" s="59" t="s">
        <v>32</v>
      </c>
      <c r="F43" s="10">
        <v>30000</v>
      </c>
      <c r="G43" s="170"/>
      <c r="H43" s="175"/>
      <c r="I43" s="60">
        <v>110000</v>
      </c>
      <c r="J43" s="9"/>
      <c r="K43" s="124" t="s">
        <v>47</v>
      </c>
    </row>
    <row r="44" spans="1:11" ht="17.25" customHeight="1">
      <c r="A44" s="61"/>
      <c r="B44" s="62" t="s">
        <v>30</v>
      </c>
      <c r="C44" s="62" t="s">
        <v>31</v>
      </c>
      <c r="D44" s="63"/>
      <c r="E44" s="64"/>
      <c r="F44" s="65">
        <f>F43</f>
        <v>30000</v>
      </c>
      <c r="G44" s="171"/>
      <c r="H44" s="176">
        <f>H43</f>
        <v>0</v>
      </c>
      <c r="I44" s="66">
        <f>I43</f>
        <v>110000</v>
      </c>
      <c r="J44" s="120"/>
      <c r="K44" s="120"/>
    </row>
    <row r="45" spans="1:11" ht="17.25" customHeight="1">
      <c r="A45" s="150"/>
      <c r="B45" s="151"/>
      <c r="C45" s="151"/>
      <c r="D45" s="152"/>
      <c r="E45" s="153"/>
      <c r="F45" s="154"/>
      <c r="G45" s="154"/>
      <c r="H45" s="155"/>
      <c r="I45" s="155"/>
      <c r="J45" s="155"/>
      <c r="K45" s="155"/>
    </row>
    <row r="46" spans="1:11" ht="3" customHeight="1">
      <c r="A46" s="156"/>
      <c r="B46" s="157"/>
      <c r="C46" s="157"/>
      <c r="D46" s="158"/>
      <c r="E46" s="159"/>
      <c r="F46" s="160"/>
      <c r="G46" s="160"/>
      <c r="H46" s="161"/>
      <c r="I46" s="161"/>
      <c r="J46" s="161"/>
      <c r="K46" s="161"/>
    </row>
    <row r="47" spans="1:11" ht="16.5" customHeight="1">
      <c r="A47" s="187" t="s">
        <v>20</v>
      </c>
      <c r="B47" s="190" t="s">
        <v>1</v>
      </c>
      <c r="C47" s="190" t="s">
        <v>2</v>
      </c>
      <c r="D47" s="190" t="s">
        <v>0</v>
      </c>
      <c r="E47" s="192" t="s">
        <v>8</v>
      </c>
      <c r="F47" s="204" t="s">
        <v>7</v>
      </c>
      <c r="G47" s="204"/>
      <c r="H47" s="204"/>
      <c r="I47" s="204"/>
      <c r="J47" s="204"/>
      <c r="K47" s="209" t="s">
        <v>6</v>
      </c>
    </row>
    <row r="48" spans="1:11" ht="16.5" customHeight="1">
      <c r="A48" s="188"/>
      <c r="B48" s="191"/>
      <c r="C48" s="191"/>
      <c r="D48" s="191"/>
      <c r="E48" s="193"/>
      <c r="F48" s="195" t="s">
        <v>5</v>
      </c>
      <c r="G48" s="195"/>
      <c r="H48" s="196" t="s">
        <v>18</v>
      </c>
      <c r="I48" s="197"/>
      <c r="J48" s="87" t="s">
        <v>25</v>
      </c>
      <c r="K48" s="210"/>
    </row>
    <row r="49" spans="1:11" ht="19.5" customHeight="1">
      <c r="A49" s="189"/>
      <c r="B49" s="189"/>
      <c r="C49" s="189"/>
      <c r="D49" s="189"/>
      <c r="E49" s="194"/>
      <c r="F49" s="135" t="s">
        <v>38</v>
      </c>
      <c r="G49" s="146" t="s">
        <v>39</v>
      </c>
      <c r="H49" s="147" t="s">
        <v>38</v>
      </c>
      <c r="I49" s="37" t="s">
        <v>39</v>
      </c>
      <c r="J49" s="84"/>
      <c r="K49" s="211"/>
    </row>
    <row r="50" spans="1:11" ht="37.5" customHeight="1">
      <c r="A50" s="24">
        <v>20</v>
      </c>
      <c r="B50" s="25">
        <v>630</v>
      </c>
      <c r="C50" s="25">
        <v>63003</v>
      </c>
      <c r="D50" s="58">
        <v>2360</v>
      </c>
      <c r="E50" s="59" t="s">
        <v>37</v>
      </c>
      <c r="F50" s="28"/>
      <c r="G50" s="177"/>
      <c r="H50" s="182">
        <v>40000</v>
      </c>
      <c r="I50" s="29">
        <v>40000</v>
      </c>
      <c r="J50" s="12"/>
      <c r="K50" s="119"/>
    </row>
    <row r="51" spans="1:11" ht="15.75" customHeight="1">
      <c r="A51" s="35"/>
      <c r="B51" s="38">
        <v>630</v>
      </c>
      <c r="C51" s="34">
        <v>63003</v>
      </c>
      <c r="D51" s="63"/>
      <c r="E51" s="64"/>
      <c r="F51" s="39"/>
      <c r="G51" s="178"/>
      <c r="H51" s="183">
        <f>H50</f>
        <v>40000</v>
      </c>
      <c r="I51" s="40">
        <f>I50</f>
        <v>40000</v>
      </c>
      <c r="J51" s="121"/>
      <c r="K51" s="122"/>
    </row>
    <row r="52" spans="1:11" ht="24.75" customHeight="1">
      <c r="A52" s="5">
        <v>21</v>
      </c>
      <c r="B52" s="77">
        <v>851</v>
      </c>
      <c r="C52" s="77">
        <v>85154</v>
      </c>
      <c r="D52" s="80">
        <v>2360</v>
      </c>
      <c r="E52" s="81" t="s">
        <v>26</v>
      </c>
      <c r="F52" s="12"/>
      <c r="G52" s="99"/>
      <c r="H52" s="145">
        <v>40000</v>
      </c>
      <c r="I52" s="16">
        <v>33250</v>
      </c>
      <c r="J52" s="12"/>
      <c r="K52" s="12"/>
    </row>
    <row r="53" spans="1:11" ht="15" customHeight="1">
      <c r="A53" s="74"/>
      <c r="B53" s="41">
        <v>851</v>
      </c>
      <c r="C53" s="42">
        <v>85154</v>
      </c>
      <c r="D53" s="63"/>
      <c r="E53" s="64"/>
      <c r="F53" s="39"/>
      <c r="G53" s="178"/>
      <c r="H53" s="183">
        <f>SUM(H52:H52)</f>
        <v>40000</v>
      </c>
      <c r="I53" s="40">
        <f>SUM(I52:I52)</f>
        <v>33250</v>
      </c>
      <c r="J53" s="122"/>
      <c r="K53" s="122"/>
    </row>
    <row r="54" spans="1:11" ht="31.5" customHeight="1">
      <c r="A54" s="55">
        <v>22</v>
      </c>
      <c r="B54" s="112">
        <v>853</v>
      </c>
      <c r="C54" s="113">
        <v>85305</v>
      </c>
      <c r="D54" s="125" t="s">
        <v>48</v>
      </c>
      <c r="E54" s="114" t="s">
        <v>42</v>
      </c>
      <c r="F54" s="69"/>
      <c r="G54" s="179"/>
      <c r="H54" s="184">
        <v>252800</v>
      </c>
      <c r="I54" s="115">
        <v>238200</v>
      </c>
      <c r="J54" s="69"/>
      <c r="K54" s="123"/>
    </row>
    <row r="55" spans="1:11" ht="15" customHeight="1">
      <c r="A55" s="83"/>
      <c r="B55" s="41">
        <v>853</v>
      </c>
      <c r="C55" s="42">
        <v>85305</v>
      </c>
      <c r="D55" s="63"/>
      <c r="E55" s="64"/>
      <c r="F55" s="39"/>
      <c r="G55" s="178"/>
      <c r="H55" s="183">
        <f>SUM(H54:H54)</f>
        <v>252800</v>
      </c>
      <c r="I55" s="40">
        <f>SUM(I54:I54)</f>
        <v>238200</v>
      </c>
      <c r="J55" s="122"/>
      <c r="K55" s="122"/>
    </row>
    <row r="56" spans="1:11" ht="48">
      <c r="A56" s="90">
        <v>23</v>
      </c>
      <c r="B56" s="76">
        <v>921</v>
      </c>
      <c r="C56" s="76">
        <v>92195</v>
      </c>
      <c r="D56" s="91">
        <v>2360</v>
      </c>
      <c r="E56" s="92" t="s">
        <v>61</v>
      </c>
      <c r="F56" s="93"/>
      <c r="G56" s="180"/>
      <c r="H56" s="185">
        <v>10000</v>
      </c>
      <c r="I56" s="94"/>
      <c r="J56" s="93"/>
      <c r="K56" s="102"/>
    </row>
    <row r="57" spans="1:11" ht="15.75" customHeight="1">
      <c r="A57" s="35"/>
      <c r="B57" s="38">
        <v>921</v>
      </c>
      <c r="C57" s="34">
        <v>92195</v>
      </c>
      <c r="D57" s="63"/>
      <c r="E57" s="64"/>
      <c r="F57" s="39"/>
      <c r="G57" s="178"/>
      <c r="H57" s="183">
        <f>H56</f>
        <v>10000</v>
      </c>
      <c r="I57" s="40">
        <f>I56</f>
        <v>0</v>
      </c>
      <c r="J57" s="43"/>
      <c r="K57" s="2"/>
    </row>
    <row r="58" spans="1:11" ht="75" customHeight="1">
      <c r="A58" s="24">
        <v>24</v>
      </c>
      <c r="B58" s="26">
        <v>926</v>
      </c>
      <c r="C58" s="26">
        <v>92605</v>
      </c>
      <c r="D58" s="82">
        <v>2360</v>
      </c>
      <c r="E58" s="27" t="s">
        <v>27</v>
      </c>
      <c r="F58" s="28"/>
      <c r="G58" s="177"/>
      <c r="H58" s="182">
        <v>200000</v>
      </c>
      <c r="I58" s="29">
        <v>200000</v>
      </c>
      <c r="J58" s="28"/>
      <c r="K58" s="2"/>
    </row>
    <row r="59" spans="1:11" ht="15.75" customHeight="1">
      <c r="A59" s="43"/>
      <c r="B59" s="36">
        <v>926</v>
      </c>
      <c r="C59" s="36">
        <v>92605</v>
      </c>
      <c r="D59" s="39"/>
      <c r="E59" s="39"/>
      <c r="F59" s="39"/>
      <c r="G59" s="178"/>
      <c r="H59" s="183">
        <f>H58</f>
        <v>200000</v>
      </c>
      <c r="I59" s="40">
        <f>I58</f>
        <v>200000</v>
      </c>
      <c r="J59" s="39"/>
      <c r="K59" s="2"/>
    </row>
    <row r="60" spans="1:11" ht="27" customHeight="1">
      <c r="A60" s="45"/>
      <c r="B60" s="248" t="s">
        <v>28</v>
      </c>
      <c r="C60" s="249"/>
      <c r="D60" s="249"/>
      <c r="E60" s="250"/>
      <c r="F60" s="46"/>
      <c r="G60" s="181"/>
      <c r="H60" s="186">
        <f>H59+H57+H54+H53+H51+H44</f>
        <v>542800</v>
      </c>
      <c r="I60" s="46">
        <f>I59+I57+I54+I53+I51+I44</f>
        <v>621450</v>
      </c>
      <c r="J60" s="47"/>
      <c r="K60" s="2"/>
    </row>
    <row r="61" spans="1:11" ht="19.5" customHeight="1">
      <c r="A61" s="44"/>
      <c r="B61" s="235" t="s">
        <v>16</v>
      </c>
      <c r="C61" s="236"/>
      <c r="D61" s="236"/>
      <c r="E61" s="237"/>
      <c r="F61" s="48">
        <f>F31+F42+F44</f>
        <v>16136547</v>
      </c>
      <c r="G61" s="169">
        <f>G31+G42</f>
        <v>14505969</v>
      </c>
      <c r="H61" s="174">
        <f>H60+H31</f>
        <v>4349974</v>
      </c>
      <c r="I61" s="48">
        <f>I60+I31</f>
        <v>4626312</v>
      </c>
      <c r="J61" s="49"/>
      <c r="K61" s="30"/>
    </row>
    <row r="62" spans="1:11" ht="4.5" customHeight="1">
      <c r="A62" s="2"/>
      <c r="B62" s="238"/>
      <c r="C62" s="238"/>
      <c r="D62" s="238"/>
      <c r="E62" s="238"/>
      <c r="F62" s="238"/>
      <c r="G62" s="238"/>
      <c r="H62" s="238"/>
      <c r="I62" s="79"/>
      <c r="J62" s="2"/>
      <c r="K62" s="30"/>
    </row>
    <row r="63" spans="1:11" ht="15.75" customHeight="1">
      <c r="A63" s="99"/>
      <c r="B63" s="100"/>
      <c r="C63" s="100"/>
      <c r="D63" s="100"/>
      <c r="E63" s="100"/>
      <c r="F63" s="101"/>
      <c r="G63" s="205" t="s">
        <v>41</v>
      </c>
      <c r="H63" s="206"/>
      <c r="I63" s="207"/>
      <c r="J63" s="208"/>
      <c r="K63" s="30"/>
    </row>
    <row r="64" spans="1:11" ht="18.75" customHeight="1">
      <c r="A64" s="95" t="s">
        <v>53</v>
      </c>
      <c r="B64" s="75"/>
      <c r="C64" s="75"/>
      <c r="D64" s="75"/>
      <c r="E64" s="75"/>
      <c r="F64" s="95"/>
      <c r="G64" s="243">
        <f>H11+H14+H19+H15</f>
        <v>830174</v>
      </c>
      <c r="H64" s="206"/>
      <c r="I64" s="206"/>
      <c r="J64" s="244"/>
      <c r="K64" s="98"/>
    </row>
    <row r="65" spans="1:11" ht="18" customHeight="1">
      <c r="A65" s="75" t="s">
        <v>33</v>
      </c>
      <c r="B65" s="75"/>
      <c r="C65" s="67"/>
      <c r="D65" s="68"/>
      <c r="E65" s="68"/>
      <c r="F65" s="117"/>
      <c r="G65" s="243">
        <f>H61+F61-H11-H14-H15-H19</f>
        <v>19656347</v>
      </c>
      <c r="H65" s="206"/>
      <c r="I65" s="206"/>
      <c r="J65" s="244"/>
      <c r="K65" s="85"/>
    </row>
    <row r="66" spans="1:13" ht="18" customHeight="1">
      <c r="A66" s="72" t="s">
        <v>29</v>
      </c>
      <c r="B66" s="68"/>
      <c r="C66" s="68"/>
      <c r="D66" s="68"/>
      <c r="E66" s="68"/>
      <c r="F66" s="118"/>
      <c r="G66" s="245">
        <f>G65+G64</f>
        <v>20486521</v>
      </c>
      <c r="H66" s="206"/>
      <c r="I66" s="206"/>
      <c r="J66" s="244"/>
      <c r="K66" s="86"/>
      <c r="M66" s="149"/>
    </row>
    <row r="67" ht="12.75">
      <c r="K67" s="70"/>
    </row>
  </sheetData>
  <sheetProtection/>
  <mergeCells count="68">
    <mergeCell ref="G64:J64"/>
    <mergeCell ref="G65:J65"/>
    <mergeCell ref="G66:J66"/>
    <mergeCell ref="A6:K6"/>
    <mergeCell ref="B60:E60"/>
    <mergeCell ref="A7:A9"/>
    <mergeCell ref="K7:K9"/>
    <mergeCell ref="B10:K10"/>
    <mergeCell ref="F7:J7"/>
    <mergeCell ref="F8:G8"/>
    <mergeCell ref="H8:I8"/>
    <mergeCell ref="E7:E9"/>
    <mergeCell ref="D7:D9"/>
    <mergeCell ref="C7:C9"/>
    <mergeCell ref="B61:E61"/>
    <mergeCell ref="B62:H62"/>
    <mergeCell ref="G37:G38"/>
    <mergeCell ref="B7:B9"/>
    <mergeCell ref="B33:J33"/>
    <mergeCell ref="A31:E31"/>
    <mergeCell ref="A37:A38"/>
    <mergeCell ref="B37:B38"/>
    <mergeCell ref="C37:C38"/>
    <mergeCell ref="H37:H38"/>
    <mergeCell ref="E39:E40"/>
    <mergeCell ref="F39:F40"/>
    <mergeCell ref="D37:D38"/>
    <mergeCell ref="E37:E38"/>
    <mergeCell ref="G39:G40"/>
    <mergeCell ref="A35:A36"/>
    <mergeCell ref="B35:B36"/>
    <mergeCell ref="C35:C36"/>
    <mergeCell ref="D35:D36"/>
    <mergeCell ref="E35:E36"/>
    <mergeCell ref="F35:F36"/>
    <mergeCell ref="A47:A49"/>
    <mergeCell ref="B47:B49"/>
    <mergeCell ref="C47:C49"/>
    <mergeCell ref="D47:D49"/>
    <mergeCell ref="E47:E49"/>
    <mergeCell ref="G35:G36"/>
    <mergeCell ref="A39:A40"/>
    <mergeCell ref="B39:B40"/>
    <mergeCell ref="C39:C40"/>
    <mergeCell ref="D39:D40"/>
    <mergeCell ref="G63:J63"/>
    <mergeCell ref="F22:J22"/>
    <mergeCell ref="K22:K24"/>
    <mergeCell ref="K39:K40"/>
    <mergeCell ref="K37:K38"/>
    <mergeCell ref="K35:K36"/>
    <mergeCell ref="H39:H40"/>
    <mergeCell ref="J35:J36"/>
    <mergeCell ref="H23:I23"/>
    <mergeCell ref="K47:K49"/>
    <mergeCell ref="F48:G48"/>
    <mergeCell ref="H48:I48"/>
    <mergeCell ref="J37:J38"/>
    <mergeCell ref="F37:F38"/>
    <mergeCell ref="H35:H36"/>
    <mergeCell ref="J39:J40"/>
    <mergeCell ref="F47:J47"/>
    <mergeCell ref="A22:A24"/>
    <mergeCell ref="B22:B24"/>
    <mergeCell ref="C22:C24"/>
    <mergeCell ref="D22:D24"/>
    <mergeCell ref="E22:E24"/>
    <mergeCell ref="F23:G23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2013-11-14T07:48:45Z</cp:lastPrinted>
  <dcterms:created xsi:type="dcterms:W3CDTF">2002-11-12T12:41:20Z</dcterms:created>
  <dcterms:modified xsi:type="dcterms:W3CDTF">2013-11-20T10:53:36Z</dcterms:modified>
  <cp:category/>
  <cp:version/>
  <cp:contentType/>
  <cp:contentStatus/>
</cp:coreProperties>
</file>