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25" windowHeight="936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<sst xmlns="http://schemas.openxmlformats.org/spreadsheetml/2006/main" count="83" uniqueCount="67">
  <si>
    <t>§</t>
  </si>
  <si>
    <t>Dział</t>
  </si>
  <si>
    <t>Rozdział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</si>
  <si>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</si>
  <si>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</si>
  <si>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</si>
  <si>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</si>
  <si>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</si>
  <si>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</si>
  <si>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 xml:space="preserve">RAZEM </t>
  </si>
  <si>
    <t>Bieżąca działalność</t>
  </si>
  <si>
    <t>Miasto Stołeczne Warszawa</t>
  </si>
  <si>
    <t>Samorząd Województwa Mazowieckiego</t>
  </si>
  <si>
    <t>Powiat Piaseczyński</t>
  </si>
  <si>
    <t>RAZEM dotacje celowe</t>
  </si>
  <si>
    <t>OGÓŁEM DOTACJE</t>
  </si>
  <si>
    <t>Udział w kosztach wspólnego biletu - ZTM</t>
  </si>
  <si>
    <t>celowej</t>
  </si>
  <si>
    <t>Załącznik nr 1</t>
  </si>
  <si>
    <t>Lp.</t>
  </si>
  <si>
    <t xml:space="preserve">Przewóz osób- linie autobusowe  ZTM </t>
  </si>
  <si>
    <t>Razem dotacje dla jed należące do sektora finansów publicznych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</si>
  <si>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</si>
  <si>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</si>
  <si>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przedmiotowej</t>
  </si>
  <si>
    <t xml:space="preserve">Działania profilaktyczne i socjoterepeut na rzecz społeczości gminy </t>
  </si>
  <si>
    <t>Prowadzenie zajęć rekreacyjno-sportowych i szkoleniowych w zakresie kultury fizycznej, organizacja i obsługa zawodów sportowych oraz masowych imprez rekreacyjnych dla społeczności z terenu gminy</t>
  </si>
  <si>
    <t>Razem dotacje dla jednostek nie należących do sektora finansów publicznych</t>
  </si>
  <si>
    <t>Razem dotacje -</t>
  </si>
  <si>
    <t>010</t>
  </si>
  <si>
    <t>01008</t>
  </si>
  <si>
    <t>Konserwacja rowów melioracyjnych</t>
  </si>
  <si>
    <t>Pozostałe dotacje  dotyczą wydatków bieżących</t>
  </si>
  <si>
    <t>Rady Gminy Lesznowola</t>
  </si>
  <si>
    <t>Przyspieszenie wzrostu konkurencyj ności województwa mazowieckiego, przez budowanie społeczeństwa inform. i gospodarki opartej na wiedzy poprzez stworzenie zintegrowanych baz wiedzy o Mazowszu</t>
  </si>
  <si>
    <t>Upowszechnianie turystyki krajoznawczej z elementami rekreacji ruchowej dla osób dorosłych z terenu gminy</t>
  </si>
  <si>
    <t>Plan</t>
  </si>
  <si>
    <t>Plan po zmianach</t>
  </si>
  <si>
    <t>RAZEM dotacje podmiotowe</t>
  </si>
  <si>
    <t xml:space="preserve">Plan </t>
  </si>
  <si>
    <t>Niepubliczne  szkoły podstawowe (trzy)</t>
  </si>
  <si>
    <t>Niepubliczne oddziały przedszkolne (trzy)</t>
  </si>
  <si>
    <t>Niepubliczne przedszkola  (piętnaście)</t>
  </si>
  <si>
    <t>Dotacja dla Spółek Wodnych w oparciu o Uchwałę Rady Gminy</t>
  </si>
  <si>
    <t>2830</t>
  </si>
  <si>
    <t>Niepubliczne punkty przedszkolne (cztery )</t>
  </si>
  <si>
    <t>Wspieranie kultury i ochrony dziedzictwa narodowego w ramach integracji społecznej dotyczącej m.in. zakresu historii, teatru, piosenki  itp.</t>
  </si>
  <si>
    <t>Niepubliczne przedszkola</t>
  </si>
  <si>
    <t>Wczesne wspomaganie dziecka</t>
  </si>
  <si>
    <t>Budowa obwodnicy Lesznowoli w ciągu drogi wojewódzkiej Nr 721 (nowy przebieg) - zwiększenie bezpieczeństwa ruchu drogowego, w związku z budową węzła drogowego „Sękocin Nowy”  umożliwiającego połączenie nowego przebiegu drogi wojewódzkiej Nr 721 z drogą krajową Nr 7.</t>
  </si>
  <si>
    <t>Publiczne gimnazjum</t>
  </si>
  <si>
    <t>Prowadzone przez osobę prawną</t>
  </si>
  <si>
    <t>Zmiany</t>
  </si>
  <si>
    <t>Niepubliczne żłobki (siedem)</t>
  </si>
  <si>
    <t>Utrzymanie filii Starostwa w zakresie komunikacji i architektury</t>
  </si>
  <si>
    <t xml:space="preserve">Rozwój elektronicznej  administracji w samorządach woj. mazowieckiego wspomagającej niwelowanie dwudzielności potencjału województwa </t>
  </si>
  <si>
    <t>Odszkodowanie za grunty przeznaczone na poszerzenie  drogi powiatowej ul. Szkolnej na odcinku od ul. Sportowej do ul.Tygrysiej  w Lesznowoli - dz. nr 228/3 i część działek 228/1, 331 i 332</t>
  </si>
  <si>
    <t>Projekt i budowa chodnika ul. M.Świątkiewicz w Jabłonowie- Mrokowie</t>
  </si>
  <si>
    <t>Komenda wojewódzka policji</t>
  </si>
  <si>
    <t>Przebudowa drogi powiatowej nr 2849 W  ul. Ogrodowa w Woli Mrokowskiej - pomoc finansowa dla  Powiatu Piaseczyńskiego</t>
  </si>
  <si>
    <t>Poprawa bezpieczeństwa na terenie Gminy-  służby ponadnormatywne i nagrody dla pracowników Komisariatu Policji w Lesznowoli</t>
  </si>
  <si>
    <t>2540</t>
  </si>
  <si>
    <t xml:space="preserve">Plan w pozycjach 1, 4, 5, 7, 8   i 10 doczy wydatków majątkowych </t>
  </si>
  <si>
    <t>Lesznowola - Budowa sygnalizacji świetlnej w ciągu drogi wojewódzkiej nr 721 (skrzyżowanie ul. Słonecznej i ul. Szkolnej) - I etap - opracowanie dokumentacji</t>
  </si>
  <si>
    <t xml:space="preserve">do Uchwały  Nr  </t>
  </si>
  <si>
    <t xml:space="preserve">z dnia </t>
  </si>
  <si>
    <t xml:space="preserve">Dotacje udzielone w 2015 roku z budżetu gminy podmiotom należącym i nie należącym do sektora finansów publicznych  - po zmianach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</si>
</sst>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mbria"/>
      <family val="1"/>
    </font>
    <font>
      <sz val="11"/>
      <name val="Arial CE"/>
      <family val="0"/>
    </font>
    <font>
      <sz val="8"/>
      <name val="Cambria"/>
      <family val="1"/>
    </font>
    <font>
      <i/>
      <sz val="8.25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5"/>
      <name val="Cambria"/>
      <family val="1"/>
    </font>
    <font>
      <b/>
      <sz val="11"/>
      <name val="Cambria"/>
      <family val="1"/>
    </font>
    <font>
      <b/>
      <sz val="7"/>
      <name val="Cambria"/>
      <family val="1"/>
    </font>
    <font>
      <sz val="11"/>
      <name val="Cambria"/>
      <family val="1"/>
    </font>
    <font>
      <sz val="8"/>
      <color indexed="8"/>
      <name val="Cambria"/>
      <family val="1"/>
    </font>
    <font>
      <b/>
      <sz val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/>
    </xf>
    <xf numFmtId="1" fontId="24" fillId="33" borderId="12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3" fontId="2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3" fontId="27" fillId="0" borderId="10" xfId="0" applyNumberFormat="1" applyFont="1" applyBorder="1" applyAlignment="1">
      <alignment vertical="center"/>
    </xf>
    <xf numFmtId="0" fontId="27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1" fontId="27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vertical="center"/>
    </xf>
    <xf numFmtId="1" fontId="2" fillId="34" borderId="10" xfId="0" applyNumberFormat="1" applyFont="1" applyFill="1" applyBorder="1" applyAlignment="1" quotePrefix="1">
      <alignment horizontal="center" vertical="center"/>
    </xf>
    <xf numFmtId="1" fontId="27" fillId="34" borderId="10" xfId="0" applyNumberFormat="1" applyFont="1" applyFill="1" applyBorder="1" applyAlignment="1" quotePrefix="1">
      <alignment horizontal="center" vertical="center"/>
    </xf>
    <xf numFmtId="0" fontId="24" fillId="34" borderId="10" xfId="0" applyFont="1" applyFill="1" applyBorder="1" applyAlignment="1">
      <alignment vertical="center"/>
    </xf>
    <xf numFmtId="0" fontId="24" fillId="4" borderId="10" xfId="0" applyFont="1" applyFill="1" applyBorder="1" applyAlignment="1">
      <alignment vertical="center"/>
    </xf>
    <xf numFmtId="3" fontId="2" fillId="6" borderId="12" xfId="0" applyNumberFormat="1" applyFont="1" applyFill="1" applyBorder="1" applyAlignment="1">
      <alignment vertical="center"/>
    </xf>
    <xf numFmtId="0" fontId="24" fillId="6" borderId="12" xfId="0" applyFont="1" applyFill="1" applyBorder="1" applyAlignment="1">
      <alignment vertical="center"/>
    </xf>
    <xf numFmtId="3" fontId="27" fillId="4" borderId="10" xfId="0" applyNumberFormat="1" applyFont="1" applyFill="1" applyBorder="1" applyAlignment="1">
      <alignment vertical="center"/>
    </xf>
    <xf numFmtId="0" fontId="25" fillId="4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3" fontId="27" fillId="35" borderId="10" xfId="0" applyNumberFormat="1" applyFont="1" applyFill="1" applyBorder="1" applyAlignment="1">
      <alignment vertical="center"/>
    </xf>
    <xf numFmtId="0" fontId="24" fillId="36" borderId="10" xfId="0" applyFont="1" applyFill="1" applyBorder="1" applyAlignment="1">
      <alignment horizontal="center" vertical="center"/>
    </xf>
    <xf numFmtId="3" fontId="26" fillId="0" borderId="11" xfId="0" applyNumberFormat="1" applyFont="1" applyBorder="1" applyAlignment="1">
      <alignment vertical="center"/>
    </xf>
    <xf numFmtId="0" fontId="26" fillId="34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 quotePrefix="1">
      <alignment horizontal="center" vertical="center"/>
    </xf>
    <xf numFmtId="3" fontId="27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vertical="center"/>
    </xf>
    <xf numFmtId="3" fontId="27" fillId="34" borderId="10" xfId="0" applyNumberFormat="1" applyFont="1" applyFill="1" applyBorder="1" applyAlignment="1">
      <alignment vertical="center"/>
    </xf>
    <xf numFmtId="0" fontId="24" fillId="36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4" fillId="34" borderId="10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1" fontId="24" fillId="33" borderId="10" xfId="0" applyNumberFormat="1" applyFont="1" applyFill="1" applyBorder="1" applyAlignment="1" quotePrefix="1">
      <alignment horizontal="center" vertical="center"/>
    </xf>
    <xf numFmtId="0" fontId="24" fillId="0" borderId="0" xfId="0" applyFont="1" applyAlignment="1">
      <alignment vertical="center"/>
    </xf>
    <xf numFmtId="1" fontId="26" fillId="33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1" fontId="2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6" fillId="36" borderId="16" xfId="0" applyFont="1" applyFill="1" applyBorder="1" applyAlignment="1">
      <alignment vertical="center"/>
    </xf>
    <xf numFmtId="1" fontId="26" fillId="36" borderId="16" xfId="0" applyNumberFormat="1" applyFont="1" applyFill="1" applyBorder="1" applyAlignment="1">
      <alignment horizontal="center" vertical="center"/>
    </xf>
    <xf numFmtId="0" fontId="26" fillId="36" borderId="16" xfId="0" applyFont="1" applyFill="1" applyBorder="1" applyAlignment="1">
      <alignment vertical="center" wrapText="1"/>
    </xf>
    <xf numFmtId="3" fontId="26" fillId="36" borderId="16" xfId="0" applyNumberFormat="1" applyFont="1" applyFill="1" applyBorder="1" applyAlignment="1">
      <alignment vertical="center"/>
    </xf>
    <xf numFmtId="0" fontId="26" fillId="36" borderId="16" xfId="0" applyFont="1" applyFill="1" applyBorder="1" applyAlignment="1">
      <alignment horizontal="center" vertical="center"/>
    </xf>
    <xf numFmtId="1" fontId="24" fillId="36" borderId="10" xfId="0" applyNumberFormat="1" applyFont="1" applyFill="1" applyBorder="1" applyAlignment="1" quotePrefix="1">
      <alignment horizontal="center" vertical="center"/>
    </xf>
    <xf numFmtId="1" fontId="26" fillId="36" borderId="10" xfId="0" applyNumberFormat="1" applyFont="1" applyFill="1" applyBorder="1" applyAlignment="1" quotePrefix="1">
      <alignment horizontal="center" vertical="center"/>
    </xf>
    <xf numFmtId="0" fontId="26" fillId="36" borderId="10" xfId="0" applyFont="1" applyFill="1" applyBorder="1" applyAlignment="1">
      <alignment horizontal="left" vertical="center" wrapText="1"/>
    </xf>
    <xf numFmtId="0" fontId="24" fillId="36" borderId="16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left" vertical="center" wrapText="1"/>
    </xf>
    <xf numFmtId="3" fontId="27" fillId="8" borderId="10" xfId="0" applyNumberFormat="1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24" fillId="8" borderId="10" xfId="0" applyFont="1" applyFill="1" applyBorder="1" applyAlignment="1">
      <alignment vertical="center"/>
    </xf>
    <xf numFmtId="0" fontId="4" fillId="36" borderId="16" xfId="0" applyFont="1" applyFill="1" applyBorder="1" applyAlignment="1">
      <alignment vertical="center" wrapText="1"/>
    </xf>
    <xf numFmtId="3" fontId="26" fillId="36" borderId="10" xfId="0" applyNumberFormat="1" applyFont="1" applyFill="1" applyBorder="1" applyAlignment="1" quotePrefix="1">
      <alignment horizontal="center" vertical="center"/>
    </xf>
    <xf numFmtId="3" fontId="26" fillId="0" borderId="15" xfId="0" applyNumberFormat="1" applyFont="1" applyBorder="1" applyAlignment="1">
      <alignment vertical="center"/>
    </xf>
    <xf numFmtId="3" fontId="24" fillId="0" borderId="15" xfId="0" applyNumberFormat="1" applyFont="1" applyBorder="1" applyAlignment="1">
      <alignment vertical="center"/>
    </xf>
    <xf numFmtId="3" fontId="2" fillId="35" borderId="15" xfId="0" applyNumberFormat="1" applyFont="1" applyFill="1" applyBorder="1" applyAlignment="1">
      <alignment vertical="center"/>
    </xf>
    <xf numFmtId="0" fontId="2" fillId="35" borderId="15" xfId="0" applyFont="1" applyFill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26" fillId="36" borderId="17" xfId="0" applyFont="1" applyFill="1" applyBorder="1" applyAlignment="1">
      <alignment vertical="center"/>
    </xf>
    <xf numFmtId="3" fontId="27" fillId="4" borderId="15" xfId="0" applyNumberFormat="1" applyFont="1" applyFill="1" applyBorder="1" applyAlignment="1">
      <alignment vertical="center"/>
    </xf>
    <xf numFmtId="3" fontId="26" fillId="0" borderId="18" xfId="0" applyNumberFormat="1" applyFont="1" applyBorder="1" applyAlignment="1">
      <alignment vertical="center"/>
    </xf>
    <xf numFmtId="3" fontId="27" fillId="34" borderId="15" xfId="0" applyNumberFormat="1" applyFont="1" applyFill="1" applyBorder="1" applyAlignment="1">
      <alignment vertical="center"/>
    </xf>
    <xf numFmtId="3" fontId="2" fillId="34" borderId="15" xfId="0" applyNumberFormat="1" applyFont="1" applyFill="1" applyBorder="1" applyAlignment="1">
      <alignment vertical="center"/>
    </xf>
    <xf numFmtId="3" fontId="24" fillId="36" borderId="15" xfId="0" applyNumberFormat="1" applyFont="1" applyFill="1" applyBorder="1" applyAlignment="1">
      <alignment vertical="center"/>
    </xf>
    <xf numFmtId="3" fontId="24" fillId="0" borderId="19" xfId="0" applyNumberFormat="1" applyFont="1" applyBorder="1" applyAlignment="1">
      <alignment vertical="center"/>
    </xf>
    <xf numFmtId="3" fontId="2" fillId="6" borderId="20" xfId="0" applyNumberFormat="1" applyFont="1" applyFill="1" applyBorder="1" applyAlignment="1">
      <alignment vertical="center"/>
    </xf>
    <xf numFmtId="3" fontId="26" fillId="36" borderId="16" xfId="0" applyNumberFormat="1" applyFont="1" applyFill="1" applyBorder="1" applyAlignment="1">
      <alignment vertical="center"/>
    </xf>
    <xf numFmtId="0" fontId="24" fillId="36" borderId="10" xfId="0" applyFont="1" applyFill="1" applyBorder="1" applyAlignment="1">
      <alignment horizontal="center" vertical="center"/>
    </xf>
    <xf numFmtId="0" fontId="24" fillId="36" borderId="16" xfId="0" applyFont="1" applyFill="1" applyBorder="1" applyAlignment="1">
      <alignment horizontal="center" vertical="center"/>
    </xf>
    <xf numFmtId="0" fontId="26" fillId="36" borderId="16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vertical="center" wrapText="1"/>
    </xf>
    <xf numFmtId="3" fontId="26" fillId="36" borderId="17" xfId="0" applyNumberFormat="1" applyFont="1" applyFill="1" applyBorder="1" applyAlignment="1">
      <alignment vertical="center"/>
    </xf>
    <xf numFmtId="3" fontId="26" fillId="36" borderId="16" xfId="0" applyNumberFormat="1" applyFont="1" applyFill="1" applyBorder="1" applyAlignment="1">
      <alignment vertical="center"/>
    </xf>
    <xf numFmtId="0" fontId="26" fillId="36" borderId="17" xfId="0" applyFont="1" applyFill="1" applyBorder="1" applyAlignment="1">
      <alignment horizontal="center" vertical="center"/>
    </xf>
    <xf numFmtId="3" fontId="26" fillId="36" borderId="16" xfId="0" applyNumberFormat="1" applyFont="1" applyFill="1" applyBorder="1" applyAlignment="1">
      <alignment horizontal="right" vertical="center"/>
    </xf>
    <xf numFmtId="1" fontId="26" fillId="36" borderId="16" xfId="0" applyNumberFormat="1" applyFont="1" applyFill="1" applyBorder="1" applyAlignment="1">
      <alignment horizontal="center" vertical="center"/>
    </xf>
    <xf numFmtId="0" fontId="26" fillId="36" borderId="16" xfId="0" applyFont="1" applyFill="1" applyBorder="1" applyAlignment="1">
      <alignment horizontal="left" vertical="center" wrapText="1"/>
    </xf>
    <xf numFmtId="0" fontId="26" fillId="36" borderId="16" xfId="0" applyFont="1" applyFill="1" applyBorder="1" applyAlignment="1">
      <alignment vertical="center" wrapText="1"/>
    </xf>
    <xf numFmtId="0" fontId="26" fillId="36" borderId="10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vertical="center" wrapText="1"/>
    </xf>
    <xf numFmtId="3" fontId="26" fillId="36" borderId="10" xfId="0" applyNumberFormat="1" applyFont="1" applyFill="1" applyBorder="1" applyAlignment="1">
      <alignment vertical="center"/>
    </xf>
    <xf numFmtId="0" fontId="26" fillId="36" borderId="15" xfId="0" applyFont="1" applyFill="1" applyBorder="1" applyAlignment="1">
      <alignment vertical="center"/>
    </xf>
    <xf numFmtId="0" fontId="26" fillId="36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 wrapText="1"/>
    </xf>
    <xf numFmtId="3" fontId="29" fillId="0" borderId="0" xfId="0" applyNumberFormat="1" applyFont="1" applyBorder="1" applyAlignment="1">
      <alignment vertical="center"/>
    </xf>
    <xf numFmtId="3" fontId="2" fillId="36" borderId="15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5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27" fillId="0" borderId="15" xfId="0" applyNumberFormat="1" applyFont="1" applyBorder="1" applyAlignment="1">
      <alignment vertical="center"/>
    </xf>
    <xf numFmtId="0" fontId="30" fillId="34" borderId="10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 wrapText="1"/>
    </xf>
    <xf numFmtId="0" fontId="30" fillId="34" borderId="15" xfId="0" applyFont="1" applyFill="1" applyBorder="1" applyAlignment="1">
      <alignment horizontal="center" vertical="center"/>
    </xf>
    <xf numFmtId="3" fontId="4" fillId="36" borderId="16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26" fillId="33" borderId="10" xfId="0" applyFont="1" applyFill="1" applyBorder="1" applyAlignment="1" quotePrefix="1">
      <alignment horizontal="center" vertical="center"/>
    </xf>
    <xf numFmtId="3" fontId="31" fillId="0" borderId="0" xfId="0" applyNumberFormat="1" applyFont="1" applyBorder="1" applyAlignment="1">
      <alignment vertical="center"/>
    </xf>
    <xf numFmtId="0" fontId="5" fillId="37" borderId="21" xfId="0" applyFont="1" applyFill="1" applyBorder="1" applyAlignment="1" applyProtection="1">
      <alignment horizontal="left" vertical="center" wrapText="1" shrinkToFit="1"/>
      <protection locked="0"/>
    </xf>
    <xf numFmtId="0" fontId="24" fillId="33" borderId="10" xfId="0" applyFont="1" applyFill="1" applyBorder="1" applyAlignment="1">
      <alignment horizontal="center" vertical="center"/>
    </xf>
    <xf numFmtId="0" fontId="5" fillId="37" borderId="0" xfId="0" applyFont="1" applyFill="1" applyBorder="1" applyAlignment="1" applyProtection="1">
      <alignment horizontal="left" vertical="center" wrapText="1" shrinkToFit="1"/>
      <protection locked="0"/>
    </xf>
    <xf numFmtId="0" fontId="4" fillId="0" borderId="12" xfId="0" applyFont="1" applyBorder="1" applyAlignment="1">
      <alignment vertical="center" wrapText="1"/>
    </xf>
    <xf numFmtId="3" fontId="26" fillId="33" borderId="10" xfId="0" applyNumberFormat="1" applyFont="1" applyFill="1" applyBorder="1" applyAlignment="1" quotePrefix="1">
      <alignment horizontal="center" vertical="center"/>
    </xf>
    <xf numFmtId="0" fontId="32" fillId="37" borderId="10" xfId="0" applyFont="1" applyFill="1" applyBorder="1" applyAlignment="1" applyProtection="1">
      <alignment horizontal="left" vertical="center" wrapText="1" shrinkToFit="1"/>
      <protection locked="0"/>
    </xf>
    <xf numFmtId="0" fontId="33" fillId="35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3" fillId="0" borderId="0" xfId="0" applyFont="1" applyBorder="1" applyAlignment="1">
      <alignment horizontal="center" vertical="center" wrapText="1"/>
    </xf>
    <xf numFmtId="0" fontId="33" fillId="4" borderId="10" xfId="0" applyFont="1" applyFill="1" applyBorder="1" applyAlignment="1">
      <alignment vertical="center"/>
    </xf>
    <xf numFmtId="3" fontId="4" fillId="36" borderId="10" xfId="0" applyNumberFormat="1" applyFont="1" applyFill="1" applyBorder="1" applyAlignment="1">
      <alignment vertical="center" wrapText="1"/>
    </xf>
    <xf numFmtId="3" fontId="33" fillId="8" borderId="10" xfId="0" applyNumberFormat="1" applyFont="1" applyFill="1" applyBorder="1" applyAlignment="1">
      <alignment vertical="center"/>
    </xf>
    <xf numFmtId="0" fontId="27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2" fillId="36" borderId="22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vertical="center"/>
    </xf>
    <xf numFmtId="3" fontId="27" fillId="36" borderId="22" xfId="0" applyNumberFormat="1" applyFont="1" applyFill="1" applyBorder="1" applyAlignment="1">
      <alignment vertical="center"/>
    </xf>
    <xf numFmtId="3" fontId="2" fillId="36" borderId="22" xfId="0" applyNumberFormat="1" applyFont="1" applyFill="1" applyBorder="1" applyAlignment="1">
      <alignment vertical="center"/>
    </xf>
    <xf numFmtId="0" fontId="33" fillId="36" borderId="22" xfId="0" applyFont="1" applyFill="1" applyBorder="1" applyAlignment="1">
      <alignment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vertical="center"/>
    </xf>
    <xf numFmtId="3" fontId="27" fillId="36" borderId="0" xfId="0" applyNumberFormat="1" applyFont="1" applyFill="1" applyBorder="1" applyAlignment="1">
      <alignment vertical="center"/>
    </xf>
    <xf numFmtId="3" fontId="2" fillId="36" borderId="0" xfId="0" applyNumberFormat="1" applyFont="1" applyFill="1" applyBorder="1" applyAlignment="1">
      <alignment vertical="center"/>
    </xf>
    <xf numFmtId="0" fontId="33" fillId="36" borderId="0" xfId="0" applyFont="1" applyFill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3" fontId="33" fillId="4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0" fontId="26" fillId="0" borderId="24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7" fillId="34" borderId="16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9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24" fillId="34" borderId="16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0" fontId="27" fillId="34" borderId="17" xfId="0" applyFont="1" applyFill="1" applyBorder="1" applyAlignment="1">
      <alignment horizontal="center" vertical="center"/>
    </xf>
    <xf numFmtId="0" fontId="27" fillId="34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" fillId="35" borderId="14" xfId="0" applyFont="1" applyFill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6" borderId="14" xfId="0" applyFont="1" applyFill="1" applyBorder="1" applyAlignment="1">
      <alignment vertical="center" wrapText="1"/>
    </xf>
    <xf numFmtId="0" fontId="25" fillId="4" borderId="14" xfId="0" applyFont="1" applyFill="1" applyBorder="1" applyAlignment="1">
      <alignment vertical="center"/>
    </xf>
    <xf numFmtId="0" fontId="25" fillId="4" borderId="24" xfId="0" applyFont="1" applyFill="1" applyBorder="1" applyAlignment="1">
      <alignment vertical="center"/>
    </xf>
    <xf numFmtId="0" fontId="25" fillId="4" borderId="15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33" fillId="34" borderId="10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0" fontId="29" fillId="0" borderId="15" xfId="0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1">
      <selection activeCell="P36" sqref="P36"/>
    </sheetView>
  </sheetViews>
  <sheetFormatPr defaultColWidth="9.00390625" defaultRowHeight="12.75"/>
  <cols>
    <col min="1" max="1" width="4.00390625" style="1" customWidth="1"/>
    <col min="2" max="2" width="4.75390625" style="1" customWidth="1"/>
    <col min="3" max="3" width="6.25390625" style="1" customWidth="1"/>
    <col min="4" max="4" width="5.375" style="1" customWidth="1"/>
    <col min="5" max="5" width="21.00390625" style="1" customWidth="1"/>
    <col min="6" max="6" width="10.125" style="1" customWidth="1"/>
    <col min="7" max="7" width="9.375" style="1" customWidth="1"/>
    <col min="8" max="8" width="10.875" style="1" customWidth="1"/>
    <col min="9" max="9" width="10.125" style="1" customWidth="1"/>
    <col min="10" max="10" width="9.875" style="1" customWidth="1"/>
    <col min="11" max="11" width="10.625" style="1" customWidth="1"/>
    <col min="12" max="12" width="7.625" style="1" customWidth="1"/>
    <col min="13" max="13" width="22.75390625" style="1" customWidth="1"/>
    <col min="14" max="15" width="9.125" style="1" customWidth="1"/>
    <col min="16" max="16" width="12.75390625" style="1" customWidth="1"/>
    <col min="17" max="16384" width="9.125" style="1" customWidth="1"/>
  </cols>
  <sheetData>
    <row r="1" spans="1:13" ht="12.75" customHeight="1">
      <c r="A1" s="2"/>
      <c r="B1" s="2"/>
      <c r="C1" s="3"/>
      <c r="D1" s="3"/>
      <c r="E1" s="3"/>
      <c r="F1" s="3"/>
      <c r="G1" s="3"/>
      <c r="H1" s="3"/>
      <c r="I1" s="4"/>
      <c r="J1" s="4"/>
      <c r="K1" s="4"/>
      <c r="L1" s="2"/>
      <c r="M1" s="4" t="s">
        <v>18</v>
      </c>
    </row>
    <row r="2" spans="1:13" ht="12.75">
      <c r="A2" s="2"/>
      <c r="B2" s="2"/>
      <c r="C2" s="2"/>
      <c r="D2" s="2"/>
      <c r="E2" s="2"/>
      <c r="F2" s="2"/>
      <c r="G2" s="116"/>
      <c r="H2" s="52"/>
      <c r="I2" s="4"/>
      <c r="J2" s="4"/>
      <c r="K2" s="4"/>
      <c r="L2" s="2"/>
      <c r="M2" s="4" t="s">
        <v>64</v>
      </c>
    </row>
    <row r="3" spans="1:13" ht="12.75">
      <c r="A3" s="2"/>
      <c r="B3" s="2"/>
      <c r="C3" s="2"/>
      <c r="D3" s="2"/>
      <c r="E3" s="2"/>
      <c r="F3" s="2"/>
      <c r="G3" s="116"/>
      <c r="H3" s="52"/>
      <c r="I3" s="4"/>
      <c r="J3" s="4"/>
      <c r="K3" s="4"/>
      <c r="L3" s="2"/>
      <c r="M3" s="4" t="s">
        <v>33</v>
      </c>
    </row>
    <row r="4" spans="1:13" ht="12.75" customHeight="1">
      <c r="A4" s="2"/>
      <c r="B4" s="2"/>
      <c r="C4" s="2"/>
      <c r="D4" s="2"/>
      <c r="E4" s="2"/>
      <c r="F4" s="2"/>
      <c r="G4" s="116"/>
      <c r="H4" s="52"/>
      <c r="I4" s="4"/>
      <c r="J4" s="4"/>
      <c r="K4" s="4"/>
      <c r="L4" s="2"/>
      <c r="M4" s="4" t="s">
        <v>65</v>
      </c>
    </row>
    <row r="5" spans="1:13" ht="1.5" customHeight="1">
      <c r="A5" s="2"/>
      <c r="B5" s="2"/>
      <c r="C5" s="2"/>
      <c r="D5" s="2"/>
      <c r="E5" s="2"/>
      <c r="F5" s="2"/>
      <c r="G5" s="116"/>
      <c r="H5" s="52"/>
      <c r="I5" s="2"/>
      <c r="J5" s="116"/>
      <c r="K5" s="52"/>
      <c r="L5" s="2"/>
      <c r="M5" s="2"/>
    </row>
    <row r="6" spans="1:13" ht="34.5" customHeight="1">
      <c r="A6" s="163" t="s">
        <v>66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</row>
    <row r="7" spans="1:13" ht="13.5" customHeight="1">
      <c r="A7" s="165" t="s">
        <v>19</v>
      </c>
      <c r="B7" s="160" t="s">
        <v>1</v>
      </c>
      <c r="C7" s="160" t="s">
        <v>2</v>
      </c>
      <c r="D7" s="160" t="s">
        <v>0</v>
      </c>
      <c r="E7" s="188" t="s">
        <v>8</v>
      </c>
      <c r="F7" s="173" t="s">
        <v>7</v>
      </c>
      <c r="G7" s="173"/>
      <c r="H7" s="173"/>
      <c r="I7" s="173"/>
      <c r="J7" s="173"/>
      <c r="K7" s="173"/>
      <c r="L7" s="173"/>
      <c r="M7" s="167" t="s">
        <v>6</v>
      </c>
    </row>
    <row r="8" spans="1:13" ht="13.5" customHeight="1">
      <c r="A8" s="166"/>
      <c r="B8" s="161"/>
      <c r="C8" s="161"/>
      <c r="D8" s="161"/>
      <c r="E8" s="189"/>
      <c r="F8" s="185" t="s">
        <v>5</v>
      </c>
      <c r="G8" s="185"/>
      <c r="H8" s="185"/>
      <c r="I8" s="186" t="s">
        <v>17</v>
      </c>
      <c r="J8" s="186"/>
      <c r="K8" s="187"/>
      <c r="L8" s="56" t="s">
        <v>24</v>
      </c>
      <c r="M8" s="168"/>
    </row>
    <row r="9" spans="1:13" ht="18.75" customHeight="1">
      <c r="A9" s="162"/>
      <c r="B9" s="162"/>
      <c r="C9" s="162"/>
      <c r="D9" s="162"/>
      <c r="E9" s="190"/>
      <c r="F9" s="120" t="s">
        <v>36</v>
      </c>
      <c r="G9" s="120" t="s">
        <v>52</v>
      </c>
      <c r="H9" s="121" t="s">
        <v>37</v>
      </c>
      <c r="I9" s="122" t="s">
        <v>36</v>
      </c>
      <c r="J9" s="122" t="s">
        <v>52</v>
      </c>
      <c r="K9" s="121" t="s">
        <v>37</v>
      </c>
      <c r="L9" s="121"/>
      <c r="M9" s="169"/>
    </row>
    <row r="10" spans="1:13" ht="16.5" customHeight="1">
      <c r="A10" s="5"/>
      <c r="B10" s="170" t="s">
        <v>22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2"/>
    </row>
    <row r="11" spans="1:13" ht="87.75" customHeight="1">
      <c r="A11" s="6">
        <v>1</v>
      </c>
      <c r="B11" s="6">
        <v>150</v>
      </c>
      <c r="C11" s="8">
        <v>15011</v>
      </c>
      <c r="D11" s="6">
        <v>6639</v>
      </c>
      <c r="E11" s="7" t="s">
        <v>12</v>
      </c>
      <c r="F11" s="9"/>
      <c r="G11" s="9"/>
      <c r="H11" s="9"/>
      <c r="I11" s="82">
        <v>51049</v>
      </c>
      <c r="J11" s="82"/>
      <c r="K11" s="82">
        <f>I11+J11</f>
        <v>51049</v>
      </c>
      <c r="L11" s="9"/>
      <c r="M11" s="17" t="s">
        <v>34</v>
      </c>
    </row>
    <row r="12" spans="1:13" ht="25.5" customHeight="1">
      <c r="A12" s="5">
        <v>2</v>
      </c>
      <c r="B12" s="5">
        <v>600</v>
      </c>
      <c r="C12" s="12">
        <v>60004</v>
      </c>
      <c r="D12" s="5">
        <v>2310</v>
      </c>
      <c r="E12" s="15" t="s">
        <v>11</v>
      </c>
      <c r="F12" s="16"/>
      <c r="G12" s="16"/>
      <c r="H12" s="16"/>
      <c r="I12" s="83">
        <v>1553000</v>
      </c>
      <c r="J12" s="83"/>
      <c r="K12" s="82">
        <f aca="true" t="shared" si="0" ref="K12:K21">I12+J12</f>
        <v>1553000</v>
      </c>
      <c r="L12" s="8"/>
      <c r="M12" s="17" t="s">
        <v>20</v>
      </c>
    </row>
    <row r="13" spans="1:13" ht="25.5" customHeight="1">
      <c r="A13" s="6">
        <v>3</v>
      </c>
      <c r="B13" s="5">
        <v>600</v>
      </c>
      <c r="C13" s="12">
        <v>60004</v>
      </c>
      <c r="D13" s="5">
        <v>2310</v>
      </c>
      <c r="E13" s="15" t="s">
        <v>11</v>
      </c>
      <c r="F13" s="16"/>
      <c r="G13" s="16"/>
      <c r="H13" s="16"/>
      <c r="I13" s="83">
        <v>715000</v>
      </c>
      <c r="J13" s="83"/>
      <c r="K13" s="82">
        <f t="shared" si="0"/>
        <v>715000</v>
      </c>
      <c r="L13" s="8"/>
      <c r="M13" s="17" t="s">
        <v>16</v>
      </c>
    </row>
    <row r="14" spans="1:13" ht="120" customHeight="1">
      <c r="A14" s="5">
        <v>4</v>
      </c>
      <c r="B14" s="5">
        <v>600</v>
      </c>
      <c r="C14" s="12">
        <v>60013</v>
      </c>
      <c r="D14" s="5">
        <v>6300</v>
      </c>
      <c r="E14" s="11" t="s">
        <v>12</v>
      </c>
      <c r="F14" s="16"/>
      <c r="G14" s="16"/>
      <c r="H14" s="16"/>
      <c r="I14" s="83">
        <v>409981</v>
      </c>
      <c r="J14" s="83"/>
      <c r="K14" s="82">
        <f t="shared" si="0"/>
        <v>409981</v>
      </c>
      <c r="L14" s="8"/>
      <c r="M14" s="140" t="s">
        <v>49</v>
      </c>
    </row>
    <row r="15" spans="1:13" ht="77.25" customHeight="1">
      <c r="A15" s="6">
        <v>5</v>
      </c>
      <c r="B15" s="5">
        <v>600</v>
      </c>
      <c r="C15" s="12">
        <v>60013</v>
      </c>
      <c r="D15" s="5">
        <v>6300</v>
      </c>
      <c r="E15" s="11" t="s">
        <v>12</v>
      </c>
      <c r="F15" s="16"/>
      <c r="G15" s="16"/>
      <c r="H15" s="16"/>
      <c r="I15" s="83">
        <v>60000</v>
      </c>
      <c r="J15" s="83"/>
      <c r="K15" s="82">
        <f t="shared" si="0"/>
        <v>60000</v>
      </c>
      <c r="L15" s="8"/>
      <c r="M15" s="17" t="s">
        <v>63</v>
      </c>
    </row>
    <row r="16" spans="1:13" ht="88.5" customHeight="1">
      <c r="A16" s="5">
        <v>6</v>
      </c>
      <c r="B16" s="5">
        <v>600</v>
      </c>
      <c r="C16" s="12">
        <v>60014</v>
      </c>
      <c r="D16" s="5">
        <v>2710</v>
      </c>
      <c r="E16" s="48" t="s">
        <v>13</v>
      </c>
      <c r="F16" s="16"/>
      <c r="G16" s="16"/>
      <c r="H16" s="16"/>
      <c r="I16" s="83">
        <v>70000</v>
      </c>
      <c r="J16" s="83"/>
      <c r="K16" s="82">
        <f t="shared" si="0"/>
        <v>70000</v>
      </c>
      <c r="L16" s="8"/>
      <c r="M16" s="132" t="s">
        <v>56</v>
      </c>
    </row>
    <row r="17" spans="1:15" ht="54" customHeight="1">
      <c r="A17" s="6">
        <v>7</v>
      </c>
      <c r="B17" s="5">
        <v>600</v>
      </c>
      <c r="C17" s="12">
        <v>60014</v>
      </c>
      <c r="D17" s="5">
        <v>6300</v>
      </c>
      <c r="E17" s="48" t="s">
        <v>13</v>
      </c>
      <c r="F17" s="16"/>
      <c r="G17" s="16"/>
      <c r="H17" s="16"/>
      <c r="I17" s="83">
        <v>1093798</v>
      </c>
      <c r="J17" s="83"/>
      <c r="K17" s="82">
        <f t="shared" si="0"/>
        <v>1093798</v>
      </c>
      <c r="L17" s="8"/>
      <c r="M17" s="132" t="s">
        <v>59</v>
      </c>
      <c r="N17" s="127"/>
      <c r="O17" s="47"/>
    </row>
    <row r="18" spans="1:21" ht="41.25" customHeight="1">
      <c r="A18" s="5">
        <v>8</v>
      </c>
      <c r="B18" s="5">
        <v>600</v>
      </c>
      <c r="C18" s="12">
        <v>60014</v>
      </c>
      <c r="D18" s="5">
        <v>6300</v>
      </c>
      <c r="E18" s="48" t="s">
        <v>13</v>
      </c>
      <c r="F18" s="16"/>
      <c r="G18" s="16"/>
      <c r="H18" s="16"/>
      <c r="I18" s="83">
        <v>200000</v>
      </c>
      <c r="J18" s="83"/>
      <c r="K18" s="82">
        <f t="shared" si="0"/>
        <v>200000</v>
      </c>
      <c r="L18" s="8"/>
      <c r="M18" s="132" t="s">
        <v>57</v>
      </c>
      <c r="N18" s="129"/>
      <c r="O18" s="47"/>
      <c r="S18" s="118"/>
      <c r="U18" s="118"/>
    </row>
    <row r="19" spans="1:15" ht="43.5" customHeight="1">
      <c r="A19" s="6">
        <v>9</v>
      </c>
      <c r="B19" s="61">
        <v>750</v>
      </c>
      <c r="C19" s="61">
        <v>75020</v>
      </c>
      <c r="D19" s="61">
        <v>2710</v>
      </c>
      <c r="E19" s="48" t="s">
        <v>13</v>
      </c>
      <c r="F19" s="16"/>
      <c r="G19" s="16"/>
      <c r="H19" s="16"/>
      <c r="I19" s="83">
        <v>204000</v>
      </c>
      <c r="J19" s="83"/>
      <c r="K19" s="82">
        <f t="shared" si="0"/>
        <v>204000</v>
      </c>
      <c r="L19" s="8"/>
      <c r="M19" s="62" t="s">
        <v>54</v>
      </c>
      <c r="N19" s="47"/>
      <c r="O19" s="47"/>
    </row>
    <row r="20" spans="1:15" ht="66.75" customHeight="1">
      <c r="A20" s="5">
        <v>10</v>
      </c>
      <c r="B20" s="61">
        <v>750</v>
      </c>
      <c r="C20" s="61">
        <v>75095</v>
      </c>
      <c r="D20" s="61">
        <v>6639</v>
      </c>
      <c r="E20" s="7" t="s">
        <v>12</v>
      </c>
      <c r="F20" s="16"/>
      <c r="G20" s="16"/>
      <c r="H20" s="16"/>
      <c r="I20" s="83">
        <v>18726</v>
      </c>
      <c r="J20" s="83"/>
      <c r="K20" s="82">
        <f t="shared" si="0"/>
        <v>18726</v>
      </c>
      <c r="L20" s="8"/>
      <c r="M20" s="62" t="s">
        <v>55</v>
      </c>
      <c r="N20" s="47"/>
      <c r="O20" s="47"/>
    </row>
    <row r="21" spans="1:13" ht="66.75" customHeight="1">
      <c r="A21" s="6">
        <v>11</v>
      </c>
      <c r="B21" s="61">
        <v>754</v>
      </c>
      <c r="C21" s="61">
        <v>75404</v>
      </c>
      <c r="D21" s="61">
        <v>3000</v>
      </c>
      <c r="E21" s="141" t="s">
        <v>58</v>
      </c>
      <c r="F21" s="16"/>
      <c r="G21" s="16"/>
      <c r="H21" s="16"/>
      <c r="I21" s="83">
        <v>100000</v>
      </c>
      <c r="J21" s="83"/>
      <c r="K21" s="82">
        <f t="shared" si="0"/>
        <v>100000</v>
      </c>
      <c r="L21" s="8"/>
      <c r="M21" s="130" t="s">
        <v>60</v>
      </c>
    </row>
    <row r="22" spans="1:16" ht="21" customHeight="1">
      <c r="A22" s="152"/>
      <c r="B22" s="35"/>
      <c r="C22" s="35"/>
      <c r="D22" s="35"/>
      <c r="E22" s="36" t="s">
        <v>14</v>
      </c>
      <c r="F22" s="37"/>
      <c r="G22" s="37"/>
      <c r="H22" s="37"/>
      <c r="I22" s="84">
        <f>SUM(I11:I21)</f>
        <v>4475554</v>
      </c>
      <c r="J22" s="84">
        <f>SUM(J11:J21)</f>
        <v>0</v>
      </c>
      <c r="K22" s="84">
        <f>SUM(K11:K21)</f>
        <v>4475554</v>
      </c>
      <c r="L22" s="36"/>
      <c r="M22" s="133"/>
      <c r="O22" s="118"/>
      <c r="P22" s="118"/>
    </row>
    <row r="23" spans="1:16" ht="21" customHeight="1">
      <c r="A23" s="153"/>
      <c r="B23" s="142"/>
      <c r="C23" s="142"/>
      <c r="D23" s="142"/>
      <c r="E23" s="143"/>
      <c r="F23" s="144"/>
      <c r="G23" s="144"/>
      <c r="H23" s="144"/>
      <c r="I23" s="145"/>
      <c r="J23" s="145"/>
      <c r="K23" s="145"/>
      <c r="L23" s="143"/>
      <c r="M23" s="146"/>
      <c r="O23" s="118"/>
      <c r="P23" s="118"/>
    </row>
    <row r="24" spans="1:16" ht="21" customHeight="1">
      <c r="A24" s="153"/>
      <c r="B24" s="147"/>
      <c r="C24" s="147"/>
      <c r="D24" s="147"/>
      <c r="E24" s="148"/>
      <c r="F24" s="149"/>
      <c r="G24" s="149"/>
      <c r="H24" s="149"/>
      <c r="I24" s="150"/>
      <c r="J24" s="150"/>
      <c r="K24" s="150"/>
      <c r="L24" s="148"/>
      <c r="M24" s="151"/>
      <c r="O24" s="118"/>
      <c r="P24" s="118"/>
    </row>
    <row r="25" spans="1:16" ht="21" customHeight="1">
      <c r="A25" s="153"/>
      <c r="B25" s="147"/>
      <c r="C25" s="147"/>
      <c r="D25" s="147"/>
      <c r="E25" s="148"/>
      <c r="F25" s="149"/>
      <c r="G25" s="149"/>
      <c r="H25" s="149"/>
      <c r="I25" s="150"/>
      <c r="J25" s="150"/>
      <c r="K25" s="150"/>
      <c r="L25" s="148"/>
      <c r="M25" s="151"/>
      <c r="O25" s="118"/>
      <c r="P25" s="118"/>
    </row>
    <row r="26" spans="1:13" ht="27" customHeight="1">
      <c r="A26" s="6">
        <v>12</v>
      </c>
      <c r="B26" s="96">
        <v>801</v>
      </c>
      <c r="C26" s="107">
        <v>80110</v>
      </c>
      <c r="D26" s="96">
        <v>2590</v>
      </c>
      <c r="E26" s="108" t="s">
        <v>50</v>
      </c>
      <c r="F26" s="109">
        <v>1086590</v>
      </c>
      <c r="G26" s="109"/>
      <c r="H26" s="109">
        <f>F26+G26</f>
        <v>1086590</v>
      </c>
      <c r="I26" s="114"/>
      <c r="J26" s="114"/>
      <c r="K26" s="114"/>
      <c r="L26" s="115"/>
      <c r="M26" s="112" t="s">
        <v>51</v>
      </c>
    </row>
    <row r="27" spans="1:13" ht="27.75" customHeight="1">
      <c r="A27" s="6">
        <v>13</v>
      </c>
      <c r="B27" s="5">
        <v>921</v>
      </c>
      <c r="C27" s="5">
        <v>92109</v>
      </c>
      <c r="D27" s="5">
        <v>2480</v>
      </c>
      <c r="E27" s="11" t="s">
        <v>3</v>
      </c>
      <c r="F27" s="9">
        <v>2300000</v>
      </c>
      <c r="G27" s="9"/>
      <c r="H27" s="9">
        <f>F27+G27</f>
        <v>2300000</v>
      </c>
      <c r="I27" s="117"/>
      <c r="J27" s="117"/>
      <c r="K27" s="12"/>
      <c r="L27" s="12"/>
      <c r="M27" s="134" t="s">
        <v>10</v>
      </c>
    </row>
    <row r="28" spans="1:13" ht="27.75" customHeight="1">
      <c r="A28" s="6">
        <v>14</v>
      </c>
      <c r="B28" s="13">
        <v>921</v>
      </c>
      <c r="C28" s="13">
        <v>92116</v>
      </c>
      <c r="D28" s="13">
        <v>2480</v>
      </c>
      <c r="E28" s="14" t="s">
        <v>4</v>
      </c>
      <c r="F28" s="9">
        <v>980000</v>
      </c>
      <c r="G28" s="9"/>
      <c r="H28" s="9">
        <f>F28+G28</f>
        <v>980000</v>
      </c>
      <c r="I28" s="65"/>
      <c r="J28" s="117"/>
      <c r="K28" s="12"/>
      <c r="L28" s="12"/>
      <c r="M28" s="134" t="s">
        <v>10</v>
      </c>
    </row>
    <row r="29" spans="1:13" ht="21" customHeight="1">
      <c r="A29" s="177" t="s">
        <v>38</v>
      </c>
      <c r="B29" s="178"/>
      <c r="C29" s="178"/>
      <c r="D29" s="178"/>
      <c r="E29" s="179"/>
      <c r="F29" s="37">
        <f>SUM(F26:F28)</f>
        <v>4366590</v>
      </c>
      <c r="G29" s="37">
        <f>SUM(G26:G28)</f>
        <v>0</v>
      </c>
      <c r="H29" s="37">
        <f>SUM(H17:H28)</f>
        <v>4366590</v>
      </c>
      <c r="I29" s="85"/>
      <c r="J29" s="85"/>
      <c r="K29" s="36"/>
      <c r="L29" s="36"/>
      <c r="M29" s="133"/>
    </row>
    <row r="30" spans="1:16" ht="26.25" customHeight="1">
      <c r="A30" s="157" t="s">
        <v>21</v>
      </c>
      <c r="B30" s="158"/>
      <c r="C30" s="158"/>
      <c r="D30" s="158"/>
      <c r="E30" s="159"/>
      <c r="F30" s="20">
        <f>F29</f>
        <v>4366590</v>
      </c>
      <c r="G30" s="20">
        <f>G29</f>
        <v>0</v>
      </c>
      <c r="H30" s="20">
        <f>H29</f>
        <v>4366590</v>
      </c>
      <c r="I30" s="86">
        <f>I22</f>
        <v>4475554</v>
      </c>
      <c r="J30" s="119">
        <f>J22</f>
        <v>0</v>
      </c>
      <c r="K30" s="18">
        <f>K22</f>
        <v>4475554</v>
      </c>
      <c r="L30" s="12"/>
      <c r="M30" s="134"/>
      <c r="P30" s="118"/>
    </row>
    <row r="31" spans="1:13" ht="18.75" customHeight="1">
      <c r="A31" s="2"/>
      <c r="B31" s="156" t="s">
        <v>23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35"/>
    </row>
    <row r="32" spans="1:13" ht="28.5" customHeight="1">
      <c r="A32" s="75">
        <v>15</v>
      </c>
      <c r="B32" s="68">
        <v>801</v>
      </c>
      <c r="C32" s="68">
        <v>80101</v>
      </c>
      <c r="D32" s="68">
        <v>2540</v>
      </c>
      <c r="E32" s="69" t="s">
        <v>40</v>
      </c>
      <c r="F32" s="95">
        <v>3185795</v>
      </c>
      <c r="G32" s="101"/>
      <c r="H32" s="95">
        <f>F32+G32</f>
        <v>3185795</v>
      </c>
      <c r="I32" s="87"/>
      <c r="J32" s="87"/>
      <c r="K32" s="67"/>
      <c r="L32" s="67"/>
      <c r="M32" s="99"/>
    </row>
    <row r="33" spans="1:13" ht="27.75" customHeight="1">
      <c r="A33" s="97">
        <v>16</v>
      </c>
      <c r="B33" s="104">
        <v>801</v>
      </c>
      <c r="C33" s="104">
        <v>80103</v>
      </c>
      <c r="D33" s="104">
        <v>2540</v>
      </c>
      <c r="E33" s="105" t="s">
        <v>41</v>
      </c>
      <c r="F33" s="103">
        <v>343659</v>
      </c>
      <c r="G33" s="103"/>
      <c r="H33" s="101">
        <f>F33+G33</f>
        <v>343659</v>
      </c>
      <c r="I33" s="102"/>
      <c r="J33" s="102"/>
      <c r="K33" s="71"/>
      <c r="L33" s="98"/>
      <c r="M33" s="99"/>
    </row>
    <row r="34" spans="1:13" ht="27.75" customHeight="1">
      <c r="A34" s="97">
        <v>17</v>
      </c>
      <c r="B34" s="98">
        <v>801</v>
      </c>
      <c r="C34" s="98">
        <v>80104</v>
      </c>
      <c r="D34" s="98">
        <v>2540</v>
      </c>
      <c r="E34" s="106" t="s">
        <v>42</v>
      </c>
      <c r="F34" s="101">
        <v>11676453</v>
      </c>
      <c r="G34" s="123">
        <v>-1500000</v>
      </c>
      <c r="H34" s="101">
        <f>F34+G34</f>
        <v>10176453</v>
      </c>
      <c r="I34" s="100"/>
      <c r="J34" s="100"/>
      <c r="K34" s="70"/>
      <c r="L34" s="101"/>
      <c r="M34" s="99"/>
    </row>
    <row r="35" spans="1:13" ht="27.75" customHeight="1">
      <c r="A35" s="97">
        <v>18</v>
      </c>
      <c r="B35" s="96">
        <v>801</v>
      </c>
      <c r="C35" s="107">
        <v>80106</v>
      </c>
      <c r="D35" s="96">
        <v>2540</v>
      </c>
      <c r="E35" s="108" t="s">
        <v>45</v>
      </c>
      <c r="F35" s="109">
        <v>669097</v>
      </c>
      <c r="G35" s="109"/>
      <c r="H35" s="101">
        <f>F35+G35</f>
        <v>669097</v>
      </c>
      <c r="I35" s="110"/>
      <c r="J35" s="110"/>
      <c r="K35" s="111"/>
      <c r="L35" s="111"/>
      <c r="M35" s="112"/>
    </row>
    <row r="36" spans="1:16" ht="22.5" customHeight="1">
      <c r="A36" s="97"/>
      <c r="B36" s="57">
        <v>801</v>
      </c>
      <c r="C36" s="57"/>
      <c r="D36" s="57"/>
      <c r="E36" s="58" t="s">
        <v>9</v>
      </c>
      <c r="F36" s="33">
        <f>SUM(F32:F35)</f>
        <v>15875004</v>
      </c>
      <c r="G36" s="154">
        <f>SUM(G32:G35)</f>
        <v>-1500000</v>
      </c>
      <c r="H36" s="33">
        <f>SUM(H32:H35)</f>
        <v>14375004</v>
      </c>
      <c r="I36" s="88"/>
      <c r="J36" s="88"/>
      <c r="K36" s="33"/>
      <c r="L36" s="58"/>
      <c r="M36" s="136"/>
      <c r="P36" s="118"/>
    </row>
    <row r="37" spans="1:13" ht="20.25" customHeight="1">
      <c r="A37" s="97">
        <v>19</v>
      </c>
      <c r="B37" s="72">
        <v>854</v>
      </c>
      <c r="C37" s="73">
        <v>85404</v>
      </c>
      <c r="D37" s="81" t="s">
        <v>61</v>
      </c>
      <c r="E37" s="74" t="s">
        <v>47</v>
      </c>
      <c r="F37" s="39">
        <v>71996</v>
      </c>
      <c r="G37" s="10"/>
      <c r="H37" s="39">
        <f>F37+G37</f>
        <v>71996</v>
      </c>
      <c r="I37" s="89"/>
      <c r="J37" s="89"/>
      <c r="K37" s="39"/>
      <c r="L37" s="9"/>
      <c r="M37" s="137" t="s">
        <v>48</v>
      </c>
    </row>
    <row r="38" spans="1:13" ht="17.25" customHeight="1">
      <c r="A38" s="55"/>
      <c r="B38" s="27">
        <v>854</v>
      </c>
      <c r="C38" s="28">
        <v>85404</v>
      </c>
      <c r="D38" s="42"/>
      <c r="E38" s="43"/>
      <c r="F38" s="44">
        <f>F37</f>
        <v>71996</v>
      </c>
      <c r="G38" s="44">
        <f>G37</f>
        <v>0</v>
      </c>
      <c r="H38" s="45">
        <f>H37</f>
        <v>71996</v>
      </c>
      <c r="I38" s="90"/>
      <c r="J38" s="90"/>
      <c r="K38" s="45"/>
      <c r="L38" s="77"/>
      <c r="M38" s="138"/>
    </row>
    <row r="39" spans="1:13" ht="27.75" customHeight="1">
      <c r="A39" s="6">
        <v>20</v>
      </c>
      <c r="B39" s="125" t="s">
        <v>29</v>
      </c>
      <c r="C39" s="125" t="s">
        <v>30</v>
      </c>
      <c r="D39" s="131" t="s">
        <v>44</v>
      </c>
      <c r="E39" s="54" t="s">
        <v>31</v>
      </c>
      <c r="F39" s="9">
        <v>300000</v>
      </c>
      <c r="G39" s="8"/>
      <c r="H39" s="9">
        <f>F39+G39</f>
        <v>300000</v>
      </c>
      <c r="I39" s="82"/>
      <c r="J39" s="82"/>
      <c r="K39" s="9"/>
      <c r="L39" s="9"/>
      <c r="M39" s="137" t="s">
        <v>43</v>
      </c>
    </row>
    <row r="40" spans="1:13" ht="17.25" customHeight="1">
      <c r="A40" s="40"/>
      <c r="B40" s="41" t="s">
        <v>29</v>
      </c>
      <c r="C40" s="41" t="s">
        <v>30</v>
      </c>
      <c r="D40" s="42"/>
      <c r="E40" s="43"/>
      <c r="F40" s="45">
        <f>F39</f>
        <v>300000</v>
      </c>
      <c r="G40" s="44"/>
      <c r="H40" s="44">
        <f>H39</f>
        <v>300000</v>
      </c>
      <c r="I40" s="90"/>
      <c r="J40" s="90"/>
      <c r="K40" s="45"/>
      <c r="L40" s="77"/>
      <c r="M40" s="77"/>
    </row>
    <row r="41" spans="1:13" ht="67.5" customHeight="1">
      <c r="A41" s="5">
        <v>21</v>
      </c>
      <c r="B41" s="128">
        <v>630</v>
      </c>
      <c r="C41" s="128">
        <v>63003</v>
      </c>
      <c r="D41" s="53">
        <v>2360</v>
      </c>
      <c r="E41" s="54" t="s">
        <v>35</v>
      </c>
      <c r="F41" s="12"/>
      <c r="G41" s="12"/>
      <c r="H41" s="12"/>
      <c r="I41" s="83">
        <v>40000</v>
      </c>
      <c r="J41" s="83"/>
      <c r="K41" s="16">
        <f>I41+J41</f>
        <v>40000</v>
      </c>
      <c r="L41" s="12"/>
      <c r="M41" s="76"/>
    </row>
    <row r="42" spans="1:13" ht="21.75" customHeight="1">
      <c r="A42" s="55"/>
      <c r="B42" s="24">
        <v>630</v>
      </c>
      <c r="C42" s="139">
        <v>63003</v>
      </c>
      <c r="D42" s="42"/>
      <c r="E42" s="43"/>
      <c r="F42" s="25"/>
      <c r="G42" s="25"/>
      <c r="H42" s="25"/>
      <c r="I42" s="91">
        <f>I41</f>
        <v>40000</v>
      </c>
      <c r="J42" s="91"/>
      <c r="K42" s="26">
        <f>K41</f>
        <v>40000</v>
      </c>
      <c r="L42" s="78"/>
      <c r="M42" s="79"/>
    </row>
    <row r="43" spans="1:13" ht="40.5" customHeight="1">
      <c r="A43" s="5">
        <v>22</v>
      </c>
      <c r="B43" s="51">
        <v>851</v>
      </c>
      <c r="C43" s="51">
        <v>85154</v>
      </c>
      <c r="D43" s="53">
        <v>2360</v>
      </c>
      <c r="E43" s="54" t="s">
        <v>25</v>
      </c>
      <c r="F43" s="12"/>
      <c r="G43" s="12"/>
      <c r="H43" s="12"/>
      <c r="I43" s="83">
        <v>40000</v>
      </c>
      <c r="J43" s="83"/>
      <c r="K43" s="83">
        <v>40000</v>
      </c>
      <c r="L43" s="12"/>
      <c r="M43" s="12"/>
    </row>
    <row r="44" spans="1:13" ht="17.25" customHeight="1">
      <c r="A44" s="49"/>
      <c r="B44" s="27">
        <v>851</v>
      </c>
      <c r="C44" s="28">
        <v>85154</v>
      </c>
      <c r="D44" s="42"/>
      <c r="E44" s="43"/>
      <c r="F44" s="25"/>
      <c r="G44" s="25"/>
      <c r="H44" s="25"/>
      <c r="I44" s="91">
        <f>SUM(I43:I43)</f>
        <v>40000</v>
      </c>
      <c r="J44" s="91"/>
      <c r="K44" s="91">
        <f>SUM(K43:K43)</f>
        <v>40000</v>
      </c>
      <c r="L44" s="79"/>
      <c r="M44" s="79"/>
    </row>
    <row r="45" spans="1:13" ht="27.75" customHeight="1">
      <c r="A45" s="38">
        <v>23</v>
      </c>
      <c r="B45" s="72">
        <v>853</v>
      </c>
      <c r="C45" s="73">
        <v>85305</v>
      </c>
      <c r="D45" s="81" t="s">
        <v>44</v>
      </c>
      <c r="E45" s="74" t="s">
        <v>53</v>
      </c>
      <c r="F45" s="46"/>
      <c r="G45" s="46"/>
      <c r="H45" s="46"/>
      <c r="I45" s="92">
        <v>216800</v>
      </c>
      <c r="J45" s="92"/>
      <c r="K45" s="92">
        <f>I45+J45</f>
        <v>216800</v>
      </c>
      <c r="L45" s="46"/>
      <c r="M45" s="80"/>
    </row>
    <row r="46" spans="1:13" ht="16.5" customHeight="1">
      <c r="A46" s="55"/>
      <c r="B46" s="27">
        <v>853</v>
      </c>
      <c r="C46" s="28">
        <v>85305</v>
      </c>
      <c r="D46" s="42"/>
      <c r="E46" s="43"/>
      <c r="F46" s="25"/>
      <c r="G46" s="25"/>
      <c r="H46" s="25"/>
      <c r="I46" s="91">
        <f>SUM(I45:I45)</f>
        <v>216800</v>
      </c>
      <c r="J46" s="91"/>
      <c r="K46" s="91">
        <f>SUM(K45:K45)</f>
        <v>216800</v>
      </c>
      <c r="L46" s="79"/>
      <c r="M46" s="79"/>
    </row>
    <row r="47" spans="1:13" ht="57.75" customHeight="1">
      <c r="A47" s="59">
        <v>24</v>
      </c>
      <c r="B47" s="50">
        <v>921</v>
      </c>
      <c r="C47" s="50">
        <v>92195</v>
      </c>
      <c r="D47" s="53">
        <v>2360</v>
      </c>
      <c r="E47" s="124" t="s">
        <v>46</v>
      </c>
      <c r="F47" s="60"/>
      <c r="G47" s="60"/>
      <c r="H47" s="60"/>
      <c r="I47" s="93">
        <v>20000</v>
      </c>
      <c r="J47" s="93"/>
      <c r="K47" s="93">
        <f>I47+J47</f>
        <v>20000</v>
      </c>
      <c r="L47" s="60"/>
      <c r="M47" s="66"/>
    </row>
    <row r="48" spans="1:13" ht="14.25" customHeight="1">
      <c r="A48" s="22"/>
      <c r="B48" s="24">
        <v>921</v>
      </c>
      <c r="C48" s="21">
        <v>92195</v>
      </c>
      <c r="D48" s="42"/>
      <c r="E48" s="43"/>
      <c r="F48" s="25"/>
      <c r="G48" s="25"/>
      <c r="H48" s="25"/>
      <c r="I48" s="91">
        <f>I47</f>
        <v>20000</v>
      </c>
      <c r="J48" s="91"/>
      <c r="K48" s="91">
        <f>K47</f>
        <v>20000</v>
      </c>
      <c r="L48" s="29"/>
      <c r="M48" s="2"/>
    </row>
    <row r="49" spans="1:15" ht="93" customHeight="1">
      <c r="A49" s="5">
        <v>25</v>
      </c>
      <c r="B49" s="61">
        <v>926</v>
      </c>
      <c r="C49" s="61">
        <v>92605</v>
      </c>
      <c r="D49" s="53">
        <v>2360</v>
      </c>
      <c r="E49" s="17" t="s">
        <v>26</v>
      </c>
      <c r="F49" s="12"/>
      <c r="G49" s="12"/>
      <c r="H49" s="12"/>
      <c r="I49" s="83">
        <v>420000</v>
      </c>
      <c r="J49" s="83"/>
      <c r="K49" s="83">
        <f>I49+J49</f>
        <v>420000</v>
      </c>
      <c r="L49" s="12"/>
      <c r="M49" s="2"/>
      <c r="O49" s="118"/>
    </row>
    <row r="50" spans="1:13" ht="16.5" customHeight="1">
      <c r="A50" s="29"/>
      <c r="B50" s="23">
        <v>926</v>
      </c>
      <c r="C50" s="23">
        <v>92605</v>
      </c>
      <c r="D50" s="25"/>
      <c r="E50" s="25"/>
      <c r="F50" s="25"/>
      <c r="G50" s="25"/>
      <c r="H50" s="25"/>
      <c r="I50" s="91">
        <f>I49</f>
        <v>420000</v>
      </c>
      <c r="J50" s="91"/>
      <c r="K50" s="91">
        <f>K49</f>
        <v>420000</v>
      </c>
      <c r="L50" s="25"/>
      <c r="M50" s="2"/>
    </row>
    <row r="51" spans="1:13" ht="35.25" customHeight="1">
      <c r="A51" s="180" t="s">
        <v>27</v>
      </c>
      <c r="B51" s="178"/>
      <c r="C51" s="178"/>
      <c r="D51" s="178"/>
      <c r="E51" s="179"/>
      <c r="F51" s="31"/>
      <c r="G51" s="31"/>
      <c r="H51" s="31"/>
      <c r="I51" s="94">
        <f>I50+I48+I45+I44+I42+I40</f>
        <v>736800</v>
      </c>
      <c r="J51" s="94"/>
      <c r="K51" s="31">
        <f>K50+K48+K45+K44+K42+K40</f>
        <v>736800</v>
      </c>
      <c r="L51" s="32"/>
      <c r="M51" s="2"/>
    </row>
    <row r="52" spans="1:16" ht="19.5" customHeight="1">
      <c r="A52" s="30"/>
      <c r="B52" s="181" t="s">
        <v>15</v>
      </c>
      <c r="C52" s="182"/>
      <c r="D52" s="182"/>
      <c r="E52" s="183"/>
      <c r="F52" s="33">
        <f>F30+F36+F40+F38</f>
        <v>20613590</v>
      </c>
      <c r="G52" s="33">
        <f>G30+G36+G40+G38</f>
        <v>-1500000</v>
      </c>
      <c r="H52" s="33">
        <f>H30+H36+H40+H38</f>
        <v>19113590</v>
      </c>
      <c r="I52" s="88">
        <f>I51+I30</f>
        <v>5212354</v>
      </c>
      <c r="J52" s="88">
        <f>J51+J30</f>
        <v>0</v>
      </c>
      <c r="K52" s="33">
        <f>K51+K30</f>
        <v>5212354</v>
      </c>
      <c r="L52" s="34"/>
      <c r="M52" s="19"/>
      <c r="O52" s="118"/>
      <c r="P52" s="118"/>
    </row>
    <row r="53" spans="1:16" ht="12.75" customHeight="1">
      <c r="A53" s="2"/>
      <c r="B53" s="184"/>
      <c r="C53" s="184"/>
      <c r="D53" s="184"/>
      <c r="E53" s="184"/>
      <c r="F53" s="184"/>
      <c r="G53" s="184"/>
      <c r="H53" s="184"/>
      <c r="I53" s="184"/>
      <c r="J53" s="116"/>
      <c r="K53" s="52"/>
      <c r="L53" s="2"/>
      <c r="M53" s="19"/>
      <c r="P53" s="118"/>
    </row>
    <row r="54" spans="1:16" ht="15" customHeight="1">
      <c r="A54" s="174"/>
      <c r="B54" s="175"/>
      <c r="C54" s="175"/>
      <c r="D54" s="175"/>
      <c r="E54" s="175"/>
      <c r="F54" s="175"/>
      <c r="G54" s="176"/>
      <c r="H54" s="195" t="s">
        <v>39</v>
      </c>
      <c r="I54" s="196"/>
      <c r="J54" s="155" t="s">
        <v>52</v>
      </c>
      <c r="K54" s="193" t="s">
        <v>37</v>
      </c>
      <c r="L54" s="194"/>
      <c r="M54" s="19"/>
      <c r="P54" s="118"/>
    </row>
    <row r="55" spans="1:16" ht="18" customHeight="1">
      <c r="A55" s="12" t="s">
        <v>62</v>
      </c>
      <c r="B55" s="12"/>
      <c r="C55" s="12"/>
      <c r="D55" s="12"/>
      <c r="E55" s="12"/>
      <c r="F55" s="12"/>
      <c r="G55" s="64"/>
      <c r="H55" s="191">
        <f>I11+I14+I17+I20+I18+I15</f>
        <v>1833554</v>
      </c>
      <c r="I55" s="192"/>
      <c r="J55" s="12"/>
      <c r="K55" s="191">
        <f>H55+J55</f>
        <v>1833554</v>
      </c>
      <c r="L55" s="192"/>
      <c r="M55" s="63"/>
      <c r="P55" s="118"/>
    </row>
    <row r="56" spans="1:13" ht="18.75" customHeight="1">
      <c r="A56" s="174" t="s">
        <v>32</v>
      </c>
      <c r="B56" s="175"/>
      <c r="C56" s="175"/>
      <c r="D56" s="175"/>
      <c r="E56" s="175"/>
      <c r="F56" s="175"/>
      <c r="G56" s="176"/>
      <c r="H56" s="191">
        <f>F52+I52-H55</f>
        <v>23992390</v>
      </c>
      <c r="I56" s="192"/>
      <c r="J56" s="16">
        <f>G52</f>
        <v>-1500000</v>
      </c>
      <c r="K56" s="191">
        <f>H56+J56</f>
        <v>22492390</v>
      </c>
      <c r="L56" s="192"/>
      <c r="M56" s="126"/>
    </row>
    <row r="57" spans="1:16" ht="18" customHeight="1">
      <c r="A57" s="199" t="s">
        <v>28</v>
      </c>
      <c r="B57" s="200"/>
      <c r="C57" s="200"/>
      <c r="D57" s="200"/>
      <c r="E57" s="200"/>
      <c r="F57" s="200"/>
      <c r="G57" s="201"/>
      <c r="H57" s="197">
        <f>H56+H55</f>
        <v>25825944</v>
      </c>
      <c r="I57" s="198"/>
      <c r="J57" s="20">
        <f>J56</f>
        <v>-1500000</v>
      </c>
      <c r="K57" s="197">
        <f>H57+J57</f>
        <v>24325944</v>
      </c>
      <c r="L57" s="198"/>
      <c r="M57" s="113"/>
      <c r="P57" s="118"/>
    </row>
    <row r="58" ht="12.75">
      <c r="M58" s="47"/>
    </row>
  </sheetData>
  <sheetProtection/>
  <mergeCells count="28">
    <mergeCell ref="K55:L55"/>
    <mergeCell ref="H55:I55"/>
    <mergeCell ref="K54:L54"/>
    <mergeCell ref="H54:I54"/>
    <mergeCell ref="A54:G54"/>
    <mergeCell ref="K57:L57"/>
    <mergeCell ref="H57:I57"/>
    <mergeCell ref="A57:G57"/>
    <mergeCell ref="K56:L56"/>
    <mergeCell ref="H56:I56"/>
    <mergeCell ref="A56:G56"/>
    <mergeCell ref="A29:E29"/>
    <mergeCell ref="A51:E51"/>
    <mergeCell ref="B52:E52"/>
    <mergeCell ref="B53:I53"/>
    <mergeCell ref="F8:H8"/>
    <mergeCell ref="I8:K8"/>
    <mergeCell ref="E7:E9"/>
    <mergeCell ref="D7:D9"/>
    <mergeCell ref="B7:B9"/>
    <mergeCell ref="B31:L31"/>
    <mergeCell ref="A30:E30"/>
    <mergeCell ref="C7:C9"/>
    <mergeCell ref="A6:M6"/>
    <mergeCell ref="A7:A9"/>
    <mergeCell ref="M7:M9"/>
    <mergeCell ref="B10:M10"/>
    <mergeCell ref="F7:L7"/>
  </mergeCells>
  <printOptions/>
  <pageMargins left="0.7480314960629921" right="0.7480314960629921" top="0.669291338582677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2015-02-13T09:17:40Z</cp:lastPrinted>
  <dcterms:created xsi:type="dcterms:W3CDTF">2002-11-12T12:41:20Z</dcterms:created>
  <dcterms:modified xsi:type="dcterms:W3CDTF">2015-02-16T07:32:17Z</dcterms:modified>
  <cp:category/>
  <cp:version/>
  <cp:contentType/>
  <cp:contentStatus/>
</cp:coreProperties>
</file>