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<sst xmlns="http://schemas.openxmlformats.org/spreadsheetml/2006/main" count="105" uniqueCount="66">
  <si>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</si>
  <si>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</si>
  <si>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</si>
  <si>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</si>
  <si>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</si>
  <si>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</si>
  <si>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</si>
  <si>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</si>
  <si>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</si>
  <si>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</si>
  <si>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</si>
  <si>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</si>
  <si>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</si>
  <si>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</si>
  <si>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</si>
  <si>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</si>
  <si>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t>OGÓŁEM DOTACJE</t>
  </si>
  <si>
    <t>Udział w kosztach wspólnego biletu - ZTM</t>
  </si>
  <si>
    <t>celowej</t>
  </si>
  <si>
    <t>Komenda Wojewódzka Policji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</si>
  <si>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</si>
  <si>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</si>
  <si>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</si>
  <si>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</si>
  <si>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</si>
  <si>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</si>
  <si>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</si>
  <si>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Budowa nowego przebiegu drogi wojewódzkiej Nr 721 </t>
  </si>
  <si>
    <t xml:space="preserve">Lesznowola - projekt sygnalizacji świetlnej ul. Szkolna 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</si>
  <si>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</si>
  <si>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</si>
  <si>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</si>
  <si>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</si>
  <si>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</si>
  <si>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</si>
  <si>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</si>
  <si>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</si>
  <si>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</si>
  <si>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Przyspieszenie wzrostu konkurencyj ności województwa mazowieckiego, przez budowanie społeczeństwa inform. i gospodarki opartej na wiedzy poprzez stworzenie zintegrowanych baz wiedzy o Mazowszu</t>
  </si>
  <si>
    <t xml:space="preserve">Rozwój elektro. administracji w samorządach woj. mazowieckiego wspomagającej niwelowanie dwudzielności potencjału województwa </t>
  </si>
  <si>
    <t>Wspieranie kultury i ochrony dziedzictwa narodowego w ramach integracji spiłecznej dotyczącej m.in. zakresu historii, teatru, piosenki  itp.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</si>
  <si>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</si>
  <si>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</si>
  <si>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</si>
  <si>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</si>
  <si>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>Dotacje udzielone w 2013 roku z budżetu gminy podmiotom należącym i nie należącym do sektora finansów publicznych -                                                                                                      po zmianach</t>
  </si>
  <si>
    <t xml:space="preserve">Plan po zmianach </t>
  </si>
  <si>
    <t xml:space="preserve">Plan </t>
  </si>
  <si>
    <t>Średnia miesięczna liczba dzieci 37</t>
  </si>
  <si>
    <t>Średnia miesięczna liczba dzieci 1064</t>
  </si>
  <si>
    <t>Średnia miesięczna liczba dzieci 40</t>
  </si>
  <si>
    <t>Średnia miesięczna liczba dzieci 304</t>
  </si>
  <si>
    <t>Niepubliczne żłobki (cztery)</t>
  </si>
  <si>
    <t>Niepubliczne  szkoły podstawowe (trzy)</t>
  </si>
  <si>
    <t>Niepubliczne oddziały przedszkolne (trzy)</t>
  </si>
  <si>
    <t>Niepubliczne przedszkola  (piętnaście)</t>
  </si>
  <si>
    <t>Niepubliczne punkty przedszkolne                  (cztery )</t>
  </si>
  <si>
    <t>Wykonanie prac związanych z modernizacją ewidencji gruntów i budynków dla obrębu Magdalenka</t>
  </si>
  <si>
    <t>Dotacja dla Spółek Wodnych w oparciu o Uchwałę Rady Gminy</t>
  </si>
  <si>
    <t>Średnia miesięczna liczba dzieci 78   Dotacja w oparciu o Uchwałę Rady Gminy</t>
  </si>
  <si>
    <t>2830</t>
  </si>
  <si>
    <t xml:space="preserve">Bezpieczeństwo przeciwpowodziowe w zakresie planowania, monitorowaania i reagowania w sytuacjach zagrożenia powodziowego </t>
  </si>
  <si>
    <t xml:space="preserve">Plan w pozycjach 1, 4, 5, 8 dotyczy wydatków majątkowych na kwotę         </t>
  </si>
  <si>
    <t>Poprawa bezpieczeństwa na terenie Gminy- zakup sprzętu biurowego, etat administracyjny oraz nagrody</t>
  </si>
  <si>
    <t>do Uchwały  Nr 392/XXXI/2013</t>
  </si>
  <si>
    <t>z dnia 26 sierpnia 2013r.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</si>
</sst>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5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1" fontId="21" fillId="33" borderId="13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/>
    </xf>
    <xf numFmtId="1" fontId="21" fillId="33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1" fontId="21" fillId="33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" fontId="24" fillId="34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4" fillId="34" borderId="10" xfId="0" applyNumberFormat="1" applyFont="1" applyFill="1" applyBorder="1" applyAlignment="1" quotePrefix="1">
      <alignment horizontal="center" vertical="center"/>
    </xf>
    <xf numFmtId="0" fontId="21" fillId="34" borderId="10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0" fontId="21" fillId="6" borderId="10" xfId="0" applyFont="1" applyFill="1" applyBorder="1" applyAlignment="1">
      <alignment vertical="center"/>
    </xf>
    <xf numFmtId="3" fontId="2" fillId="6" borderId="13" xfId="0" applyNumberFormat="1" applyFont="1" applyFill="1" applyBorder="1" applyAlignment="1">
      <alignment vertical="center"/>
    </xf>
    <xf numFmtId="0" fontId="21" fillId="6" borderId="13" xfId="0" applyFont="1" applyFill="1" applyBorder="1" applyAlignment="1">
      <alignment vertical="center"/>
    </xf>
    <xf numFmtId="3" fontId="24" fillId="4" borderId="10" xfId="0" applyNumberFormat="1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4" fillId="35" borderId="10" xfId="0" applyNumberFormat="1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33" borderId="14" xfId="0" applyFont="1" applyFill="1" applyBorder="1" applyAlignment="1" quotePrefix="1">
      <alignment horizontal="center" vertical="center"/>
    </xf>
    <xf numFmtId="3" fontId="23" fillId="33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3" fontId="23" fillId="0" borderId="11" xfId="0" applyNumberFormat="1" applyFont="1" applyBorder="1" applyAlignment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 quotePrefix="1">
      <alignment horizontal="center" vertical="center"/>
    </xf>
    <xf numFmtId="3" fontId="24" fillId="34" borderId="1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vertical="center"/>
    </xf>
    <xf numFmtId="3" fontId="24" fillId="34" borderId="10" xfId="0" applyNumberFormat="1" applyFont="1" applyFill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1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8" fillId="0" borderId="15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1" fillId="33" borderId="17" xfId="0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 quotePrefix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" fontId="23" fillId="33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1" fontId="23" fillId="33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3" fontId="23" fillId="33" borderId="17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vertical="center"/>
    </xf>
    <xf numFmtId="3" fontId="21" fillId="0" borderId="17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1" fontId="2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36" borderId="12" xfId="0" applyFont="1" applyFill="1" applyBorder="1" applyAlignment="1">
      <alignment vertical="center"/>
    </xf>
    <xf numFmtId="0" fontId="23" fillId="36" borderId="13" xfId="0" applyFont="1" applyFill="1" applyBorder="1" applyAlignment="1">
      <alignment vertical="center"/>
    </xf>
    <xf numFmtId="1" fontId="23" fillId="36" borderId="12" xfId="0" applyNumberFormat="1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vertical="center" wrapText="1"/>
    </xf>
    <xf numFmtId="3" fontId="23" fillId="36" borderId="12" xfId="0" applyNumberFormat="1" applyFont="1" applyFill="1" applyBorder="1" applyAlignment="1">
      <alignment vertical="center"/>
    </xf>
    <xf numFmtId="0" fontId="23" fillId="36" borderId="12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center" vertical="center"/>
    </xf>
    <xf numFmtId="3" fontId="23" fillId="36" borderId="13" xfId="0" applyNumberFormat="1" applyFont="1" applyFill="1" applyBorder="1" applyAlignment="1">
      <alignment vertical="center"/>
    </xf>
    <xf numFmtId="0" fontId="4" fillId="36" borderId="12" xfId="0" applyFont="1" applyFill="1" applyBorder="1" applyAlignment="1">
      <alignment vertical="center" wrapText="1"/>
    </xf>
    <xf numFmtId="1" fontId="21" fillId="36" borderId="10" xfId="0" applyNumberFormat="1" applyFont="1" applyFill="1" applyBorder="1" applyAlignment="1" quotePrefix="1">
      <alignment horizontal="center" vertical="center"/>
    </xf>
    <xf numFmtId="1" fontId="23" fillId="36" borderId="10" xfId="0" applyNumberFormat="1" applyFont="1" applyFill="1" applyBorder="1" applyAlignment="1" quotePrefix="1">
      <alignment horizontal="center" vertical="center"/>
    </xf>
    <xf numFmtId="0" fontId="23" fillId="36" borderId="10" xfId="0" applyFont="1" applyFill="1" applyBorder="1" applyAlignment="1">
      <alignment horizontal="left" vertical="center" wrapText="1"/>
    </xf>
    <xf numFmtId="3" fontId="21" fillId="36" borderId="10" xfId="0" applyNumberFormat="1" applyFont="1" applyFill="1" applyBorder="1" applyAlignment="1">
      <alignment vertical="center"/>
    </xf>
    <xf numFmtId="0" fontId="21" fillId="36" borderId="12" xfId="0" applyFont="1" applyFill="1" applyBorder="1" applyAlignment="1">
      <alignment horizontal="center" vertical="center"/>
    </xf>
    <xf numFmtId="3" fontId="27" fillId="0" borderId="18" xfId="0" applyNumberFormat="1" applyFont="1" applyBorder="1" applyAlignment="1">
      <alignment vertical="center"/>
    </xf>
    <xf numFmtId="3" fontId="28" fillId="0" borderId="18" xfId="0" applyNumberFormat="1" applyFont="1" applyBorder="1" applyAlignment="1">
      <alignment vertical="center"/>
    </xf>
    <xf numFmtId="0" fontId="21" fillId="36" borderId="10" xfId="0" applyFont="1" applyFill="1" applyBorder="1" applyAlignment="1">
      <alignment horizontal="left" vertical="center" wrapText="1"/>
    </xf>
    <xf numFmtId="3" fontId="24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1" fillId="8" borderId="10" xfId="0" applyFont="1" applyFill="1" applyBorder="1" applyAlignment="1">
      <alignment vertical="center"/>
    </xf>
    <xf numFmtId="0" fontId="4" fillId="36" borderId="12" xfId="0" applyFont="1" applyFill="1" applyBorder="1" applyAlignment="1">
      <alignment vertical="center" wrapText="1"/>
    </xf>
    <xf numFmtId="3" fontId="23" fillId="36" borderId="10" xfId="0" applyNumberFormat="1" applyFont="1" applyFill="1" applyBorder="1" applyAlignment="1">
      <alignment vertical="center" wrapText="1"/>
    </xf>
    <xf numFmtId="3" fontId="23" fillId="36" borderId="10" xfId="0" applyNumberFormat="1" applyFont="1" applyFill="1" applyBorder="1" applyAlignment="1" quotePrefix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3" fontId="23" fillId="36" borderId="12" xfId="0" applyNumberFormat="1" applyFont="1" applyFill="1" applyBorder="1" applyAlignment="1">
      <alignment vertical="center"/>
    </xf>
    <xf numFmtId="0" fontId="28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2" fillId="6" borderId="20" xfId="0" applyFont="1" applyFill="1" applyBorder="1" applyAlignment="1">
      <alignment vertical="center" wrapText="1"/>
    </xf>
    <xf numFmtId="0" fontId="2" fillId="6" borderId="19" xfId="0" applyFont="1" applyFill="1" applyBorder="1" applyAlignment="1">
      <alignment vertical="center" wrapText="1"/>
    </xf>
    <xf numFmtId="0" fontId="2" fillId="6" borderId="2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vertical="center"/>
    </xf>
    <xf numFmtId="0" fontId="22" fillId="4" borderId="16" xfId="0" applyFont="1" applyFill="1" applyBorder="1" applyAlignment="1">
      <alignment vertical="center"/>
    </xf>
    <xf numFmtId="0" fontId="22" fillId="4" borderId="1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3" fontId="23" fillId="36" borderId="12" xfId="0" applyNumberFormat="1" applyFont="1" applyFill="1" applyBorder="1" applyAlignment="1">
      <alignment vertical="center"/>
    </xf>
    <xf numFmtId="3" fontId="23" fillId="36" borderId="13" xfId="0" applyNumberFormat="1" applyFont="1" applyFill="1" applyBorder="1" applyAlignment="1">
      <alignment vertical="center"/>
    </xf>
    <xf numFmtId="0" fontId="22" fillId="0" borderId="19" xfId="0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36" borderId="12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vertical="center" wrapText="1"/>
    </xf>
    <xf numFmtId="0" fontId="23" fillId="36" borderId="13" xfId="0" applyFont="1" applyFill="1" applyBorder="1" applyAlignment="1">
      <alignment vertical="center" wrapText="1"/>
    </xf>
    <xf numFmtId="0" fontId="23" fillId="36" borderId="12" xfId="0" applyFont="1" applyFill="1" applyBorder="1" applyAlignment="1">
      <alignment vertical="center"/>
    </xf>
    <xf numFmtId="0" fontId="23" fillId="36" borderId="13" xfId="0" applyFont="1" applyFill="1" applyBorder="1" applyAlignment="1">
      <alignment vertical="center"/>
    </xf>
    <xf numFmtId="1" fontId="23" fillId="36" borderId="12" xfId="0" applyNumberFormat="1" applyFont="1" applyFill="1" applyBorder="1" applyAlignment="1">
      <alignment horizontal="center" vertical="center"/>
    </xf>
    <xf numFmtId="1" fontId="23" fillId="36" borderId="13" xfId="0" applyNumberFormat="1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left" vertical="center" wrapText="1"/>
    </xf>
    <xf numFmtId="0" fontId="23" fillId="36" borderId="13" xfId="0" applyFont="1" applyFill="1" applyBorder="1" applyAlignment="1">
      <alignment horizontal="left" vertical="center" wrapText="1"/>
    </xf>
    <xf numFmtId="3" fontId="23" fillId="36" borderId="12" xfId="0" applyNumberFormat="1" applyFont="1" applyFill="1" applyBorder="1" applyAlignment="1">
      <alignment horizontal="right" vertical="center"/>
    </xf>
    <xf numFmtId="3" fontId="23" fillId="36" borderId="13" xfId="0" applyNumberFormat="1" applyFont="1" applyFill="1" applyBorder="1" applyAlignment="1">
      <alignment horizontal="right" vertical="center"/>
    </xf>
    <xf numFmtId="0" fontId="21" fillId="36" borderId="10" xfId="0" applyFont="1" applyFill="1" applyBorder="1" applyAlignment="1">
      <alignment horizontal="center" vertical="center"/>
    </xf>
    <xf numFmtId="3" fontId="28" fillId="0" borderId="10" xfId="0" applyNumberFormat="1" applyFont="1" applyBorder="1" applyAlignment="1">
      <alignment vertical="center"/>
    </xf>
    <xf numFmtId="3" fontId="27" fillId="0" borderId="15" xfId="0" applyNumberFormat="1" applyFont="1" applyBorder="1" applyAlignment="1">
      <alignment vertical="center"/>
    </xf>
    <xf numFmtId="3" fontId="27" fillId="0" borderId="18" xfId="0" applyNumberFormat="1" applyFont="1" applyBorder="1" applyAlignment="1">
      <alignment vertical="center"/>
    </xf>
    <xf numFmtId="0" fontId="21" fillId="0" borderId="15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28" fillId="0" borderId="15" xfId="0" applyNumberFormat="1" applyFont="1" applyBorder="1" applyAlignment="1">
      <alignment vertical="center"/>
    </xf>
    <xf numFmtId="0" fontId="4" fillId="36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27" fillId="0" borderId="10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N55" sqref="N55"/>
    </sheetView>
  </sheetViews>
  <sheetFormatPr defaultColWidth="9.00390625" defaultRowHeight="12.75"/>
  <cols>
    <col min="1" max="1" width="4.75390625" style="1" customWidth="1"/>
    <col min="2" max="2" width="5.875" style="1" customWidth="1"/>
    <col min="3" max="3" width="6.25390625" style="1" customWidth="1"/>
    <col min="4" max="4" width="5.375" style="1" customWidth="1"/>
    <col min="5" max="5" width="32.125" style="1" customWidth="1"/>
    <col min="6" max="6" width="9.875" style="1" customWidth="1"/>
    <col min="7" max="9" width="9.75390625" style="1" customWidth="1"/>
    <col min="10" max="10" width="8.125" style="1" customWidth="1"/>
    <col min="11" max="11" width="25.875" style="1" customWidth="1"/>
    <col min="12" max="12" width="10.125" style="1" bestFit="1" customWidth="1"/>
    <col min="13" max="13" width="9.125" style="1" customWidth="1"/>
    <col min="14" max="14" width="10.125" style="1" bestFit="1" customWidth="1"/>
    <col min="15" max="16384" width="9.125" style="1" customWidth="1"/>
  </cols>
  <sheetData>
    <row r="1" spans="1:11" ht="12.75" customHeight="1">
      <c r="A1" s="3"/>
      <c r="B1" s="3"/>
      <c r="C1" s="4"/>
      <c r="D1" s="4"/>
      <c r="E1" s="4"/>
      <c r="F1" s="4"/>
      <c r="G1" s="4"/>
      <c r="H1" s="5" t="s">
        <v>20</v>
      </c>
      <c r="I1" s="5"/>
      <c r="J1" s="3"/>
      <c r="K1" s="3"/>
    </row>
    <row r="2" spans="1:11" ht="12.75">
      <c r="A2" s="3"/>
      <c r="B2" s="3"/>
      <c r="C2" s="3"/>
      <c r="D2" s="3"/>
      <c r="E2" s="3"/>
      <c r="F2" s="3"/>
      <c r="G2" s="84"/>
      <c r="H2" s="5" t="s">
        <v>64</v>
      </c>
      <c r="I2" s="5"/>
      <c r="J2" s="3"/>
      <c r="K2" s="3"/>
    </row>
    <row r="3" spans="1:11" ht="12.75">
      <c r="A3" s="3"/>
      <c r="B3" s="3"/>
      <c r="C3" s="3"/>
      <c r="D3" s="3"/>
      <c r="E3" s="3"/>
      <c r="F3" s="3"/>
      <c r="G3" s="84"/>
      <c r="H3" s="5" t="s">
        <v>37</v>
      </c>
      <c r="I3" s="5"/>
      <c r="J3" s="3"/>
      <c r="K3" s="3"/>
    </row>
    <row r="4" spans="1:11" ht="12" customHeight="1">
      <c r="A4" s="3"/>
      <c r="B4" s="3"/>
      <c r="C4" s="3"/>
      <c r="D4" s="3"/>
      <c r="E4" s="3"/>
      <c r="F4" s="3"/>
      <c r="G4" s="84"/>
      <c r="H4" s="5" t="s">
        <v>65</v>
      </c>
      <c r="I4" s="5"/>
      <c r="J4" s="3"/>
      <c r="K4" s="3"/>
    </row>
    <row r="5" spans="1:11" ht="4.5" customHeight="1" hidden="1">
      <c r="A5" s="3"/>
      <c r="B5" s="3"/>
      <c r="C5" s="3"/>
      <c r="D5" s="3"/>
      <c r="E5" s="3"/>
      <c r="F5" s="3"/>
      <c r="G5" s="84"/>
      <c r="H5" s="3"/>
      <c r="I5" s="84"/>
      <c r="J5" s="3"/>
      <c r="K5" s="3"/>
    </row>
    <row r="6" spans="1:11" ht="29.25" customHeight="1">
      <c r="A6" s="133" t="s">
        <v>45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1" ht="15.75" customHeight="1">
      <c r="A7" s="138" t="s">
        <v>21</v>
      </c>
      <c r="B7" s="153" t="s">
        <v>1</v>
      </c>
      <c r="C7" s="153" t="s">
        <v>2</v>
      </c>
      <c r="D7" s="153" t="s">
        <v>0</v>
      </c>
      <c r="E7" s="150" t="s">
        <v>8</v>
      </c>
      <c r="F7" s="147" t="s">
        <v>7</v>
      </c>
      <c r="G7" s="147"/>
      <c r="H7" s="147"/>
      <c r="I7" s="147"/>
      <c r="J7" s="147"/>
      <c r="K7" s="141" t="s">
        <v>6</v>
      </c>
    </row>
    <row r="8" spans="1:11" ht="21" customHeight="1">
      <c r="A8" s="139"/>
      <c r="B8" s="154"/>
      <c r="C8" s="154"/>
      <c r="D8" s="154"/>
      <c r="E8" s="151"/>
      <c r="F8" s="148" t="s">
        <v>5</v>
      </c>
      <c r="G8" s="148"/>
      <c r="H8" s="147" t="s">
        <v>18</v>
      </c>
      <c r="I8" s="149"/>
      <c r="J8" s="92" t="s">
        <v>26</v>
      </c>
      <c r="K8" s="142"/>
    </row>
    <row r="9" spans="1:11" ht="27" customHeight="1">
      <c r="A9" s="140"/>
      <c r="B9" s="140"/>
      <c r="C9" s="140"/>
      <c r="D9" s="140"/>
      <c r="E9" s="152"/>
      <c r="F9" s="38" t="s">
        <v>42</v>
      </c>
      <c r="G9" s="42" t="s">
        <v>43</v>
      </c>
      <c r="H9" s="38" t="s">
        <v>42</v>
      </c>
      <c r="I9" s="42" t="s">
        <v>43</v>
      </c>
      <c r="J9" s="83"/>
      <c r="K9" s="143"/>
    </row>
    <row r="10" spans="1:11" ht="19.5" customHeight="1">
      <c r="A10" s="6"/>
      <c r="B10" s="144" t="s">
        <v>24</v>
      </c>
      <c r="C10" s="145"/>
      <c r="D10" s="145"/>
      <c r="E10" s="145"/>
      <c r="F10" s="145"/>
      <c r="G10" s="145"/>
      <c r="H10" s="145"/>
      <c r="I10" s="145"/>
      <c r="J10" s="145"/>
      <c r="K10" s="146"/>
    </row>
    <row r="11" spans="1:11" ht="82.5" customHeight="1">
      <c r="A11" s="7">
        <v>1</v>
      </c>
      <c r="B11" s="7">
        <v>150</v>
      </c>
      <c r="C11" s="9">
        <v>15011</v>
      </c>
      <c r="D11" s="7">
        <v>6639</v>
      </c>
      <c r="E11" s="8" t="s">
        <v>12</v>
      </c>
      <c r="F11" s="10"/>
      <c r="G11" s="10"/>
      <c r="H11" s="10">
        <v>2480</v>
      </c>
      <c r="I11" s="10">
        <v>2480</v>
      </c>
      <c r="J11" s="10"/>
      <c r="K11" s="19" t="s">
        <v>38</v>
      </c>
    </row>
    <row r="12" spans="1:11" ht="26.25" customHeight="1">
      <c r="A12" s="6">
        <v>2</v>
      </c>
      <c r="B12" s="6">
        <v>600</v>
      </c>
      <c r="C12" s="14">
        <v>60004</v>
      </c>
      <c r="D12" s="6">
        <v>2310</v>
      </c>
      <c r="E12" s="17" t="s">
        <v>11</v>
      </c>
      <c r="F12" s="18"/>
      <c r="G12" s="18"/>
      <c r="H12" s="18">
        <v>1320000</v>
      </c>
      <c r="I12" s="18">
        <v>1320000</v>
      </c>
      <c r="J12" s="9"/>
      <c r="K12" s="19" t="s">
        <v>22</v>
      </c>
    </row>
    <row r="13" spans="1:11" ht="20.25" customHeight="1">
      <c r="A13" s="7">
        <v>3</v>
      </c>
      <c r="B13" s="6">
        <v>600</v>
      </c>
      <c r="C13" s="14">
        <v>60004</v>
      </c>
      <c r="D13" s="6">
        <v>2310</v>
      </c>
      <c r="E13" s="17" t="s">
        <v>11</v>
      </c>
      <c r="F13" s="18"/>
      <c r="G13" s="18"/>
      <c r="H13" s="18">
        <v>650000</v>
      </c>
      <c r="I13" s="18">
        <v>650000</v>
      </c>
      <c r="J13" s="9"/>
      <c r="K13" s="37" t="s">
        <v>17</v>
      </c>
    </row>
    <row r="14" spans="1:11" ht="27" customHeight="1">
      <c r="A14" s="6">
        <v>4</v>
      </c>
      <c r="B14" s="6">
        <v>600</v>
      </c>
      <c r="C14" s="14">
        <v>60013</v>
      </c>
      <c r="D14" s="6">
        <v>6300</v>
      </c>
      <c r="E14" s="13" t="s">
        <v>12</v>
      </c>
      <c r="F14" s="18"/>
      <c r="G14" s="18"/>
      <c r="H14" s="18">
        <v>699304</v>
      </c>
      <c r="I14" s="18">
        <v>699304</v>
      </c>
      <c r="J14" s="9"/>
      <c r="K14" s="19" t="s">
        <v>27</v>
      </c>
    </row>
    <row r="15" spans="1:11" ht="26.25" customHeight="1">
      <c r="A15" s="7">
        <v>5</v>
      </c>
      <c r="B15" s="20">
        <v>600</v>
      </c>
      <c r="C15" s="12">
        <v>60013</v>
      </c>
      <c r="D15" s="20">
        <v>6300</v>
      </c>
      <c r="E15" s="21" t="s">
        <v>12</v>
      </c>
      <c r="F15" s="18"/>
      <c r="G15" s="18"/>
      <c r="H15" s="18">
        <v>93940</v>
      </c>
      <c r="I15" s="18">
        <v>93940</v>
      </c>
      <c r="J15" s="9"/>
      <c r="K15" s="22" t="s">
        <v>28</v>
      </c>
    </row>
    <row r="16" spans="1:11" ht="45.75" customHeight="1">
      <c r="A16" s="6">
        <v>6</v>
      </c>
      <c r="B16" s="6">
        <v>710</v>
      </c>
      <c r="C16" s="14">
        <v>71014</v>
      </c>
      <c r="D16" s="6">
        <v>2710</v>
      </c>
      <c r="E16" s="78" t="s">
        <v>14</v>
      </c>
      <c r="F16" s="18"/>
      <c r="G16" s="18"/>
      <c r="H16" s="18">
        <v>200000</v>
      </c>
      <c r="I16" s="18">
        <v>200000</v>
      </c>
      <c r="J16" s="9"/>
      <c r="K16" s="76" t="s">
        <v>57</v>
      </c>
    </row>
    <row r="17" spans="1:11" ht="32.25" customHeight="1">
      <c r="A17" s="7">
        <v>7</v>
      </c>
      <c r="B17" s="101">
        <v>750</v>
      </c>
      <c r="C17" s="101">
        <v>75020</v>
      </c>
      <c r="D17" s="101">
        <v>2710</v>
      </c>
      <c r="E17" s="78" t="s">
        <v>14</v>
      </c>
      <c r="F17" s="18"/>
      <c r="G17" s="18"/>
      <c r="H17" s="18">
        <v>180000</v>
      </c>
      <c r="I17" s="18">
        <v>180000</v>
      </c>
      <c r="J17" s="9"/>
      <c r="K17" s="102" t="s">
        <v>13</v>
      </c>
    </row>
    <row r="18" spans="1:11" ht="61.5" customHeight="1">
      <c r="A18" s="6">
        <v>8</v>
      </c>
      <c r="B18" s="85">
        <v>750</v>
      </c>
      <c r="C18" s="85">
        <v>75095</v>
      </c>
      <c r="D18" s="85">
        <v>6639</v>
      </c>
      <c r="E18" s="8" t="s">
        <v>12</v>
      </c>
      <c r="F18" s="18"/>
      <c r="G18" s="18"/>
      <c r="H18" s="18">
        <v>3774</v>
      </c>
      <c r="I18" s="18">
        <v>3774</v>
      </c>
      <c r="J18" s="9"/>
      <c r="K18" s="19" t="s">
        <v>39</v>
      </c>
    </row>
    <row r="19" spans="1:11" ht="15" customHeight="1">
      <c r="A19" s="138" t="s">
        <v>21</v>
      </c>
      <c r="B19" s="153" t="s">
        <v>1</v>
      </c>
      <c r="C19" s="153" t="s">
        <v>2</v>
      </c>
      <c r="D19" s="153" t="s">
        <v>0</v>
      </c>
      <c r="E19" s="150" t="s">
        <v>8</v>
      </c>
      <c r="F19" s="147" t="s">
        <v>7</v>
      </c>
      <c r="G19" s="147"/>
      <c r="H19" s="147"/>
      <c r="I19" s="147"/>
      <c r="J19" s="147"/>
      <c r="K19" s="141" t="s">
        <v>6</v>
      </c>
    </row>
    <row r="20" spans="1:11" ht="15" customHeight="1">
      <c r="A20" s="139"/>
      <c r="B20" s="154"/>
      <c r="C20" s="154"/>
      <c r="D20" s="154"/>
      <c r="E20" s="151"/>
      <c r="F20" s="148" t="s">
        <v>5</v>
      </c>
      <c r="G20" s="148"/>
      <c r="H20" s="147" t="s">
        <v>18</v>
      </c>
      <c r="I20" s="149"/>
      <c r="J20" s="92" t="s">
        <v>26</v>
      </c>
      <c r="K20" s="142"/>
    </row>
    <row r="21" spans="1:11" ht="30.75" customHeight="1">
      <c r="A21" s="140"/>
      <c r="B21" s="140"/>
      <c r="C21" s="140"/>
      <c r="D21" s="140"/>
      <c r="E21" s="152"/>
      <c r="F21" s="131" t="s">
        <v>42</v>
      </c>
      <c r="G21" s="42" t="s">
        <v>43</v>
      </c>
      <c r="H21" s="131" t="s">
        <v>42</v>
      </c>
      <c r="I21" s="42" t="s">
        <v>43</v>
      </c>
      <c r="J21" s="89"/>
      <c r="K21" s="143"/>
    </row>
    <row r="22" spans="1:11" ht="37.5" customHeight="1">
      <c r="A22" s="7">
        <v>9</v>
      </c>
      <c r="B22" s="24">
        <v>754</v>
      </c>
      <c r="C22" s="24">
        <v>75404</v>
      </c>
      <c r="D22" s="24">
        <v>3000</v>
      </c>
      <c r="E22" s="17" t="s">
        <v>19</v>
      </c>
      <c r="F22" s="18"/>
      <c r="G22" s="18"/>
      <c r="H22" s="18">
        <v>146000</v>
      </c>
      <c r="I22" s="18">
        <v>146000</v>
      </c>
      <c r="J22" s="9"/>
      <c r="K22" s="19" t="s">
        <v>63</v>
      </c>
    </row>
    <row r="23" spans="1:11" ht="69" customHeight="1">
      <c r="A23" s="6">
        <v>10</v>
      </c>
      <c r="B23" s="24">
        <v>754</v>
      </c>
      <c r="C23" s="24">
        <v>75421</v>
      </c>
      <c r="D23" s="24">
        <v>2710</v>
      </c>
      <c r="E23" s="23" t="s">
        <v>14</v>
      </c>
      <c r="F23" s="18"/>
      <c r="G23" s="18"/>
      <c r="H23" s="18">
        <v>10000</v>
      </c>
      <c r="I23" s="18">
        <v>10000</v>
      </c>
      <c r="J23" s="9"/>
      <c r="K23" s="19" t="s">
        <v>61</v>
      </c>
    </row>
    <row r="24" spans="1:11" ht="21" customHeight="1">
      <c r="A24" s="55"/>
      <c r="B24" s="56"/>
      <c r="C24" s="56"/>
      <c r="D24" s="56"/>
      <c r="E24" s="57" t="s">
        <v>15</v>
      </c>
      <c r="F24" s="58"/>
      <c r="G24" s="58"/>
      <c r="H24" s="59">
        <f>SUM(H11:H16,H17:H23)</f>
        <v>3305498</v>
      </c>
      <c r="I24" s="59">
        <f>SUM(I11:I16,I17:I23)</f>
        <v>3305498</v>
      </c>
      <c r="J24" s="57"/>
      <c r="K24" s="57"/>
    </row>
    <row r="25" spans="1:11" ht="21" customHeight="1">
      <c r="A25" s="6">
        <v>11</v>
      </c>
      <c r="B25" s="6">
        <v>921</v>
      </c>
      <c r="C25" s="6">
        <v>92109</v>
      </c>
      <c r="D25" s="6">
        <v>2480</v>
      </c>
      <c r="E25" s="13" t="s">
        <v>3</v>
      </c>
      <c r="F25" s="10">
        <v>1300000</v>
      </c>
      <c r="G25" s="10">
        <v>1600000</v>
      </c>
      <c r="H25" s="14"/>
      <c r="I25" s="14"/>
      <c r="J25" s="14"/>
      <c r="K25" s="14" t="s">
        <v>10</v>
      </c>
    </row>
    <row r="26" spans="1:11" ht="21" customHeight="1">
      <c r="A26" s="6">
        <v>12</v>
      </c>
      <c r="B26" s="15">
        <v>921</v>
      </c>
      <c r="C26" s="15">
        <v>92116</v>
      </c>
      <c r="D26" s="15">
        <v>2480</v>
      </c>
      <c r="E26" s="16" t="s">
        <v>4</v>
      </c>
      <c r="F26" s="10">
        <v>750000</v>
      </c>
      <c r="G26" s="10">
        <v>750000</v>
      </c>
      <c r="H26" s="14"/>
      <c r="I26" s="14"/>
      <c r="J26" s="14"/>
      <c r="K26" s="14" t="s">
        <v>10</v>
      </c>
    </row>
    <row r="27" spans="1:11" ht="21" customHeight="1">
      <c r="A27" s="55"/>
      <c r="B27" s="56">
        <v>921</v>
      </c>
      <c r="C27" s="56"/>
      <c r="D27" s="56"/>
      <c r="E27" s="57" t="s">
        <v>44</v>
      </c>
      <c r="F27" s="58">
        <f>SUM(F25:F26)</f>
        <v>2050000</v>
      </c>
      <c r="G27" s="58">
        <f>SUM(G25:G26)</f>
        <v>2350000</v>
      </c>
      <c r="H27" s="57"/>
      <c r="I27" s="57"/>
      <c r="J27" s="57"/>
      <c r="K27" s="57"/>
    </row>
    <row r="28" spans="1:11" ht="22.5" customHeight="1">
      <c r="A28" s="162" t="s">
        <v>23</v>
      </c>
      <c r="B28" s="163"/>
      <c r="C28" s="163"/>
      <c r="D28" s="163"/>
      <c r="E28" s="164"/>
      <c r="F28" s="36">
        <f>F27</f>
        <v>2050000</v>
      </c>
      <c r="G28" s="36">
        <f>G27</f>
        <v>2350000</v>
      </c>
      <c r="H28" s="25">
        <f>H24</f>
        <v>3305498</v>
      </c>
      <c r="I28" s="25">
        <f>I24</f>
        <v>3305498</v>
      </c>
      <c r="J28" s="14"/>
      <c r="K28" s="14"/>
    </row>
    <row r="29" spans="1:11" ht="6.75" customHeight="1">
      <c r="A29" s="26"/>
      <c r="B29" s="26"/>
      <c r="C29" s="26"/>
      <c r="D29" s="26"/>
      <c r="E29" s="26"/>
      <c r="F29" s="27"/>
      <c r="G29" s="27"/>
      <c r="H29" s="26"/>
      <c r="I29" s="26"/>
      <c r="J29" s="26"/>
      <c r="K29" s="26"/>
    </row>
    <row r="30" spans="1:11" ht="19.5" customHeight="1">
      <c r="A30" s="3"/>
      <c r="B30" s="161" t="s">
        <v>25</v>
      </c>
      <c r="C30" s="161"/>
      <c r="D30" s="161"/>
      <c r="E30" s="161"/>
      <c r="F30" s="161"/>
      <c r="G30" s="161"/>
      <c r="H30" s="161"/>
      <c r="I30" s="161"/>
      <c r="J30" s="161"/>
      <c r="K30" s="28"/>
    </row>
    <row r="31" spans="1:11" ht="27.75" customHeight="1">
      <c r="A31" s="121">
        <v>13</v>
      </c>
      <c r="B31" s="110">
        <v>801</v>
      </c>
      <c r="C31" s="110">
        <v>80101</v>
      </c>
      <c r="D31" s="110">
        <v>2540</v>
      </c>
      <c r="E31" s="111" t="s">
        <v>53</v>
      </c>
      <c r="F31" s="132">
        <v>1972547</v>
      </c>
      <c r="G31" s="112">
        <v>1972547</v>
      </c>
      <c r="H31" s="108"/>
      <c r="I31" s="108"/>
      <c r="J31" s="108"/>
      <c r="K31" s="116" t="s">
        <v>51</v>
      </c>
    </row>
    <row r="32" spans="1:11" ht="14.25" customHeight="1">
      <c r="A32" s="167">
        <v>14</v>
      </c>
      <c r="B32" s="173">
        <v>801</v>
      </c>
      <c r="C32" s="173">
        <v>80103</v>
      </c>
      <c r="D32" s="173">
        <v>2540</v>
      </c>
      <c r="E32" s="175" t="s">
        <v>54</v>
      </c>
      <c r="F32" s="177">
        <v>375692</v>
      </c>
      <c r="G32" s="177">
        <v>375692</v>
      </c>
      <c r="H32" s="165"/>
      <c r="I32" s="113"/>
      <c r="J32" s="165"/>
      <c r="K32" s="189" t="s">
        <v>50</v>
      </c>
    </row>
    <row r="33" spans="1:11" ht="15" customHeight="1">
      <c r="A33" s="168"/>
      <c r="B33" s="174"/>
      <c r="C33" s="174"/>
      <c r="D33" s="174"/>
      <c r="E33" s="176"/>
      <c r="F33" s="178"/>
      <c r="G33" s="178"/>
      <c r="H33" s="166"/>
      <c r="I33" s="114"/>
      <c r="J33" s="166"/>
      <c r="K33" s="190"/>
    </row>
    <row r="34" spans="1:11" ht="15" customHeight="1">
      <c r="A34" s="167">
        <v>15</v>
      </c>
      <c r="B34" s="165">
        <v>801</v>
      </c>
      <c r="C34" s="165">
        <v>80104</v>
      </c>
      <c r="D34" s="165">
        <v>2540</v>
      </c>
      <c r="E34" s="171" t="s">
        <v>55</v>
      </c>
      <c r="F34" s="159">
        <v>9583386</v>
      </c>
      <c r="G34" s="159">
        <v>9583386</v>
      </c>
      <c r="H34" s="159"/>
      <c r="I34" s="112"/>
      <c r="J34" s="159"/>
      <c r="K34" s="189" t="s">
        <v>49</v>
      </c>
    </row>
    <row r="35" spans="1:11" ht="9.75" customHeight="1">
      <c r="A35" s="168"/>
      <c r="B35" s="166"/>
      <c r="C35" s="166"/>
      <c r="D35" s="166"/>
      <c r="E35" s="172"/>
      <c r="F35" s="160"/>
      <c r="G35" s="160"/>
      <c r="H35" s="160"/>
      <c r="I35" s="115"/>
      <c r="J35" s="172"/>
      <c r="K35" s="190"/>
    </row>
    <row r="36" spans="1:11" ht="12" customHeight="1">
      <c r="A36" s="179">
        <v>16</v>
      </c>
      <c r="B36" s="167">
        <v>801</v>
      </c>
      <c r="C36" s="165">
        <v>80106</v>
      </c>
      <c r="D36" s="167">
        <v>2540</v>
      </c>
      <c r="E36" s="169" t="s">
        <v>56</v>
      </c>
      <c r="F36" s="159">
        <v>335344</v>
      </c>
      <c r="G36" s="159">
        <v>335344</v>
      </c>
      <c r="H36" s="171"/>
      <c r="I36" s="108"/>
      <c r="J36" s="171"/>
      <c r="K36" s="189" t="s">
        <v>48</v>
      </c>
    </row>
    <row r="37" spans="1:11" ht="16.5" customHeight="1">
      <c r="A37" s="179"/>
      <c r="B37" s="168"/>
      <c r="C37" s="166"/>
      <c r="D37" s="168"/>
      <c r="E37" s="170"/>
      <c r="F37" s="160"/>
      <c r="G37" s="160"/>
      <c r="H37" s="172"/>
      <c r="I37" s="109"/>
      <c r="J37" s="172"/>
      <c r="K37" s="190"/>
    </row>
    <row r="38" spans="1:11" ht="21" customHeight="1">
      <c r="A38" s="49"/>
      <c r="B38" s="93">
        <v>801</v>
      </c>
      <c r="C38" s="93"/>
      <c r="D38" s="93"/>
      <c r="E38" s="94" t="s">
        <v>9</v>
      </c>
      <c r="F38" s="53">
        <f>F36+F34+F32+F31</f>
        <v>12266969</v>
      </c>
      <c r="G38" s="53">
        <f>G36+G34+G32+G31</f>
        <v>12266969</v>
      </c>
      <c r="H38" s="53"/>
      <c r="I38" s="53"/>
      <c r="J38" s="94"/>
      <c r="K38" s="94"/>
    </row>
    <row r="39" spans="1:11" ht="30" customHeight="1">
      <c r="A39" s="61">
        <v>17</v>
      </c>
      <c r="B39" s="62" t="s">
        <v>33</v>
      </c>
      <c r="C39" s="62" t="s">
        <v>34</v>
      </c>
      <c r="D39" s="63">
        <v>2830</v>
      </c>
      <c r="E39" s="64" t="s">
        <v>35</v>
      </c>
      <c r="F39" s="11"/>
      <c r="G39" s="11"/>
      <c r="H39" s="65">
        <v>80000</v>
      </c>
      <c r="I39" s="65">
        <v>80000</v>
      </c>
      <c r="J39" s="10"/>
      <c r="K39" s="129" t="s">
        <v>58</v>
      </c>
    </row>
    <row r="40" spans="1:11" ht="21.75" customHeight="1">
      <c r="A40" s="66"/>
      <c r="B40" s="67" t="s">
        <v>33</v>
      </c>
      <c r="C40" s="67" t="s">
        <v>34</v>
      </c>
      <c r="D40" s="68"/>
      <c r="E40" s="69"/>
      <c r="F40" s="70"/>
      <c r="G40" s="70"/>
      <c r="H40" s="71">
        <f>H39</f>
        <v>80000</v>
      </c>
      <c r="I40" s="71">
        <f>I39</f>
        <v>80000</v>
      </c>
      <c r="J40" s="125"/>
      <c r="K40" s="125"/>
    </row>
    <row r="41" spans="1:11" ht="16.5" customHeight="1">
      <c r="A41" s="138" t="s">
        <v>21</v>
      </c>
      <c r="B41" s="153" t="s">
        <v>1</v>
      </c>
      <c r="C41" s="153" t="s">
        <v>2</v>
      </c>
      <c r="D41" s="153" t="s">
        <v>0</v>
      </c>
      <c r="E41" s="150" t="s">
        <v>8</v>
      </c>
      <c r="F41" s="147" t="s">
        <v>7</v>
      </c>
      <c r="G41" s="147"/>
      <c r="H41" s="147"/>
      <c r="I41" s="147"/>
      <c r="J41" s="147"/>
      <c r="K41" s="141" t="s">
        <v>6</v>
      </c>
    </row>
    <row r="42" spans="1:11" ht="16.5" customHeight="1">
      <c r="A42" s="139"/>
      <c r="B42" s="154"/>
      <c r="C42" s="154"/>
      <c r="D42" s="154"/>
      <c r="E42" s="151"/>
      <c r="F42" s="148" t="s">
        <v>5</v>
      </c>
      <c r="G42" s="148"/>
      <c r="H42" s="147" t="s">
        <v>18</v>
      </c>
      <c r="I42" s="149"/>
      <c r="J42" s="92" t="s">
        <v>26</v>
      </c>
      <c r="K42" s="142"/>
    </row>
    <row r="43" spans="1:11" ht="27" customHeight="1">
      <c r="A43" s="140"/>
      <c r="B43" s="140"/>
      <c r="C43" s="140"/>
      <c r="D43" s="140"/>
      <c r="E43" s="152"/>
      <c r="F43" s="131" t="s">
        <v>42</v>
      </c>
      <c r="G43" s="42" t="s">
        <v>43</v>
      </c>
      <c r="H43" s="131" t="s">
        <v>42</v>
      </c>
      <c r="I43" s="42" t="s">
        <v>43</v>
      </c>
      <c r="J43" s="89"/>
      <c r="K43" s="143"/>
    </row>
    <row r="44" spans="1:11" ht="37.5" customHeight="1">
      <c r="A44" s="29">
        <v>18</v>
      </c>
      <c r="B44" s="30">
        <v>630</v>
      </c>
      <c r="C44" s="30">
        <v>63003</v>
      </c>
      <c r="D44" s="63">
        <v>2360</v>
      </c>
      <c r="E44" s="64" t="s">
        <v>41</v>
      </c>
      <c r="F44" s="33"/>
      <c r="G44" s="33"/>
      <c r="H44" s="34">
        <v>40000</v>
      </c>
      <c r="I44" s="34">
        <v>40000</v>
      </c>
      <c r="J44" s="14"/>
      <c r="K44" s="124"/>
    </row>
    <row r="45" spans="1:11" ht="16.5" customHeight="1">
      <c r="A45" s="40"/>
      <c r="B45" s="43">
        <v>630</v>
      </c>
      <c r="C45" s="39">
        <v>63003</v>
      </c>
      <c r="D45" s="68"/>
      <c r="E45" s="69"/>
      <c r="F45" s="44"/>
      <c r="G45" s="44"/>
      <c r="H45" s="45">
        <f>H44</f>
        <v>40000</v>
      </c>
      <c r="I45" s="45">
        <f>I44</f>
        <v>40000</v>
      </c>
      <c r="J45" s="126"/>
      <c r="K45" s="127"/>
    </row>
    <row r="46" spans="1:11" ht="24.75" customHeight="1">
      <c r="A46" s="6">
        <v>19</v>
      </c>
      <c r="B46" s="82">
        <v>851</v>
      </c>
      <c r="C46" s="82">
        <v>85154</v>
      </c>
      <c r="D46" s="85">
        <v>2360</v>
      </c>
      <c r="E46" s="86" t="s">
        <v>29</v>
      </c>
      <c r="F46" s="14"/>
      <c r="G46" s="14"/>
      <c r="H46" s="18">
        <v>45000</v>
      </c>
      <c r="I46" s="18">
        <v>33250</v>
      </c>
      <c r="J46" s="14"/>
      <c r="K46" s="14"/>
    </row>
    <row r="47" spans="1:11" ht="17.25" customHeight="1">
      <c r="A47" s="79"/>
      <c r="B47" s="46">
        <v>851</v>
      </c>
      <c r="C47" s="47">
        <v>85154</v>
      </c>
      <c r="D47" s="68"/>
      <c r="E47" s="69"/>
      <c r="F47" s="44"/>
      <c r="G47" s="44"/>
      <c r="H47" s="45">
        <f>SUM(H46:H46)</f>
        <v>45000</v>
      </c>
      <c r="I47" s="45">
        <f>SUM(I46:I46)</f>
        <v>33250</v>
      </c>
      <c r="J47" s="127"/>
      <c r="K47" s="127"/>
    </row>
    <row r="48" spans="1:11" ht="22.5" customHeight="1">
      <c r="A48" s="60">
        <v>20</v>
      </c>
      <c r="B48" s="117">
        <v>853</v>
      </c>
      <c r="C48" s="118">
        <v>85305</v>
      </c>
      <c r="D48" s="130" t="s">
        <v>60</v>
      </c>
      <c r="E48" s="119" t="s">
        <v>52</v>
      </c>
      <c r="F48" s="74"/>
      <c r="G48" s="74"/>
      <c r="H48" s="120">
        <v>227200</v>
      </c>
      <c r="I48" s="120">
        <v>227200</v>
      </c>
      <c r="J48" s="74"/>
      <c r="K48" s="128" t="s">
        <v>59</v>
      </c>
    </row>
    <row r="49" spans="1:11" ht="21.75" customHeight="1">
      <c r="A49" s="88"/>
      <c r="B49" s="46">
        <v>853</v>
      </c>
      <c r="C49" s="47">
        <v>85305</v>
      </c>
      <c r="D49" s="68"/>
      <c r="E49" s="69"/>
      <c r="F49" s="44"/>
      <c r="G49" s="44"/>
      <c r="H49" s="45">
        <f>SUM(H48:H48)</f>
        <v>227200</v>
      </c>
      <c r="I49" s="45">
        <f>SUM(I48:I48)</f>
        <v>227200</v>
      </c>
      <c r="J49" s="127"/>
      <c r="K49" s="127"/>
    </row>
    <row r="50" spans="1:11" ht="48">
      <c r="A50" s="95">
        <v>21</v>
      </c>
      <c r="B50" s="81">
        <v>921</v>
      </c>
      <c r="C50" s="81">
        <v>92195</v>
      </c>
      <c r="D50" s="96">
        <v>2360</v>
      </c>
      <c r="E50" s="97" t="s">
        <v>40</v>
      </c>
      <c r="F50" s="98"/>
      <c r="G50" s="98"/>
      <c r="H50" s="99">
        <v>10000</v>
      </c>
      <c r="I50" s="99">
        <v>10000</v>
      </c>
      <c r="J50" s="98"/>
      <c r="K50" s="107"/>
    </row>
    <row r="51" spans="1:11" ht="20.25" customHeight="1">
      <c r="A51" s="40"/>
      <c r="B51" s="43">
        <v>921</v>
      </c>
      <c r="C51" s="39">
        <v>92195</v>
      </c>
      <c r="D51" s="68"/>
      <c r="E51" s="69"/>
      <c r="F51" s="44"/>
      <c r="G51" s="44"/>
      <c r="H51" s="45">
        <f>H50</f>
        <v>10000</v>
      </c>
      <c r="I51" s="45">
        <f>I50</f>
        <v>10000</v>
      </c>
      <c r="J51" s="48"/>
      <c r="K51" s="3"/>
    </row>
    <row r="52" spans="1:12" ht="75" customHeight="1">
      <c r="A52" s="29">
        <v>22</v>
      </c>
      <c r="B52" s="31">
        <v>926</v>
      </c>
      <c r="C52" s="31">
        <v>92605</v>
      </c>
      <c r="D52" s="87">
        <v>2360</v>
      </c>
      <c r="E52" s="32" t="s">
        <v>30</v>
      </c>
      <c r="F52" s="33"/>
      <c r="G52" s="33"/>
      <c r="H52" s="34">
        <v>200000</v>
      </c>
      <c r="I52" s="34">
        <v>200000</v>
      </c>
      <c r="J52" s="33"/>
      <c r="K52" s="3"/>
      <c r="L52" s="2"/>
    </row>
    <row r="53" spans="1:12" ht="15.75" customHeight="1">
      <c r="A53" s="48"/>
      <c r="B53" s="41">
        <v>926</v>
      </c>
      <c r="C53" s="41">
        <v>92605</v>
      </c>
      <c r="D53" s="44"/>
      <c r="E53" s="44"/>
      <c r="F53" s="44"/>
      <c r="G53" s="44"/>
      <c r="H53" s="45">
        <f>H52</f>
        <v>200000</v>
      </c>
      <c r="I53" s="45">
        <f>I52</f>
        <v>200000</v>
      </c>
      <c r="J53" s="44"/>
      <c r="K53" s="3"/>
      <c r="L53" s="2"/>
    </row>
    <row r="54" spans="1:12" ht="27" customHeight="1">
      <c r="A54" s="50"/>
      <c r="B54" s="135" t="s">
        <v>31</v>
      </c>
      <c r="C54" s="136"/>
      <c r="D54" s="136"/>
      <c r="E54" s="137"/>
      <c r="F54" s="51"/>
      <c r="G54" s="51"/>
      <c r="H54" s="51">
        <f>H53+H51+H48+H47+H45+H40</f>
        <v>602200</v>
      </c>
      <c r="I54" s="51">
        <f>I53+I51+I48+I47+I45+I40</f>
        <v>590450</v>
      </c>
      <c r="J54" s="52"/>
      <c r="K54" s="3"/>
      <c r="L54" s="2"/>
    </row>
    <row r="55" spans="1:11" ht="23.25" customHeight="1">
      <c r="A55" s="49"/>
      <c r="B55" s="155" t="s">
        <v>16</v>
      </c>
      <c r="C55" s="156"/>
      <c r="D55" s="156"/>
      <c r="E55" s="157"/>
      <c r="F55" s="53">
        <f>F28+F38</f>
        <v>14316969</v>
      </c>
      <c r="G55" s="53">
        <f>G28+G38</f>
        <v>14616969</v>
      </c>
      <c r="H55" s="53">
        <f>H54+H28</f>
        <v>3907698</v>
      </c>
      <c r="I55" s="53">
        <f>I54+I28</f>
        <v>3895948</v>
      </c>
      <c r="J55" s="54"/>
      <c r="K55" s="35"/>
    </row>
    <row r="56" spans="1:11" ht="4.5" customHeight="1">
      <c r="A56" s="3"/>
      <c r="B56" s="158"/>
      <c r="C56" s="158"/>
      <c r="D56" s="158"/>
      <c r="E56" s="158"/>
      <c r="F56" s="158"/>
      <c r="G56" s="158"/>
      <c r="H56" s="158"/>
      <c r="I56" s="84"/>
      <c r="J56" s="3"/>
      <c r="K56" s="35"/>
    </row>
    <row r="57" spans="1:11" ht="15.75" customHeight="1">
      <c r="A57" s="104"/>
      <c r="B57" s="105"/>
      <c r="C57" s="105"/>
      <c r="D57" s="105"/>
      <c r="E57" s="105"/>
      <c r="F57" s="106"/>
      <c r="G57" s="186" t="s">
        <v>47</v>
      </c>
      <c r="H57" s="187"/>
      <c r="I57" s="183" t="s">
        <v>46</v>
      </c>
      <c r="J57" s="184"/>
      <c r="K57" s="35"/>
    </row>
    <row r="58" spans="1:11" ht="18.75" customHeight="1">
      <c r="A58" s="100" t="s">
        <v>62</v>
      </c>
      <c r="B58" s="80"/>
      <c r="C58" s="80"/>
      <c r="D58" s="80"/>
      <c r="E58" s="80"/>
      <c r="F58" s="100"/>
      <c r="G58" s="181">
        <f>H11+H14+H15+H18</f>
        <v>799498</v>
      </c>
      <c r="H58" s="185"/>
      <c r="I58" s="181">
        <f>I11+I14+I15+I18</f>
        <v>799498</v>
      </c>
      <c r="J58" s="182"/>
      <c r="K58" s="103"/>
    </row>
    <row r="59" spans="1:11" ht="18" customHeight="1">
      <c r="A59" s="80" t="s">
        <v>36</v>
      </c>
      <c r="B59" s="80"/>
      <c r="C59" s="72"/>
      <c r="D59" s="73"/>
      <c r="E59" s="73"/>
      <c r="F59" s="122"/>
      <c r="G59" s="181">
        <f>H54+F38+F28+H23+H22+H13+H12+H17+H16</f>
        <v>17425169</v>
      </c>
      <c r="H59" s="185"/>
      <c r="I59" s="191">
        <f>I54+G38+G28+I23+I22+I17+I13+I12+I16</f>
        <v>17713419</v>
      </c>
      <c r="J59" s="191"/>
      <c r="K59" s="90"/>
    </row>
    <row r="60" spans="1:11" ht="19.5" customHeight="1">
      <c r="A60" s="77" t="s">
        <v>32</v>
      </c>
      <c r="B60" s="73"/>
      <c r="C60" s="73"/>
      <c r="D60" s="73"/>
      <c r="E60" s="73"/>
      <c r="F60" s="123"/>
      <c r="G60" s="188">
        <f>G59+G58</f>
        <v>18224667</v>
      </c>
      <c r="H60" s="185"/>
      <c r="I60" s="180">
        <f>I58+I59</f>
        <v>18512917</v>
      </c>
      <c r="J60" s="180"/>
      <c r="K60" s="91"/>
    </row>
    <row r="61" ht="12.75">
      <c r="K61" s="75"/>
    </row>
  </sheetData>
  <sheetProtection/>
  <mergeCells count="72">
    <mergeCell ref="K41:K43"/>
    <mergeCell ref="F42:G42"/>
    <mergeCell ref="H42:I42"/>
    <mergeCell ref="J34:J35"/>
    <mergeCell ref="F34:F35"/>
    <mergeCell ref="A19:A21"/>
    <mergeCell ref="B19:B21"/>
    <mergeCell ref="C19:C21"/>
    <mergeCell ref="D19:D21"/>
    <mergeCell ref="E19:E21"/>
    <mergeCell ref="F19:J19"/>
    <mergeCell ref="K19:K21"/>
    <mergeCell ref="G59:H59"/>
    <mergeCell ref="K36:K37"/>
    <mergeCell ref="K34:K35"/>
    <mergeCell ref="K32:K33"/>
    <mergeCell ref="H36:H37"/>
    <mergeCell ref="I59:J59"/>
    <mergeCell ref="F20:G20"/>
    <mergeCell ref="H20:I20"/>
    <mergeCell ref="H32:H33"/>
    <mergeCell ref="I60:J60"/>
    <mergeCell ref="I58:J58"/>
    <mergeCell ref="I57:J57"/>
    <mergeCell ref="G58:H58"/>
    <mergeCell ref="G57:H57"/>
    <mergeCell ref="J36:J37"/>
    <mergeCell ref="F41:J41"/>
    <mergeCell ref="G60:H60"/>
    <mergeCell ref="A41:A43"/>
    <mergeCell ref="B41:B43"/>
    <mergeCell ref="C41:C43"/>
    <mergeCell ref="D41:D43"/>
    <mergeCell ref="E41:E43"/>
    <mergeCell ref="G32:G33"/>
    <mergeCell ref="A36:A37"/>
    <mergeCell ref="B36:B37"/>
    <mergeCell ref="C36:C37"/>
    <mergeCell ref="D36:D37"/>
    <mergeCell ref="A32:A33"/>
    <mergeCell ref="B32:B33"/>
    <mergeCell ref="C32:C33"/>
    <mergeCell ref="D32:D33"/>
    <mergeCell ref="E32:E33"/>
    <mergeCell ref="F32:F33"/>
    <mergeCell ref="C34:C35"/>
    <mergeCell ref="H34:H35"/>
    <mergeCell ref="E36:E37"/>
    <mergeCell ref="F36:F37"/>
    <mergeCell ref="D34:D35"/>
    <mergeCell ref="E34:E35"/>
    <mergeCell ref="G36:G37"/>
    <mergeCell ref="C7:C9"/>
    <mergeCell ref="B55:E55"/>
    <mergeCell ref="B56:H56"/>
    <mergeCell ref="G34:G35"/>
    <mergeCell ref="B7:B9"/>
    <mergeCell ref="B30:J30"/>
    <mergeCell ref="A28:E28"/>
    <mergeCell ref="J32:J33"/>
    <mergeCell ref="A34:A35"/>
    <mergeCell ref="B34:B35"/>
    <mergeCell ref="A6:K6"/>
    <mergeCell ref="B54:E54"/>
    <mergeCell ref="A7:A9"/>
    <mergeCell ref="K7:K9"/>
    <mergeCell ref="B10:K10"/>
    <mergeCell ref="F7:J7"/>
    <mergeCell ref="F8:G8"/>
    <mergeCell ref="H8:I8"/>
    <mergeCell ref="E7:E9"/>
    <mergeCell ref="D7:D9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2013-08-28T07:37:04Z</cp:lastPrinted>
  <dcterms:created xsi:type="dcterms:W3CDTF">2002-11-12T12:41:20Z</dcterms:created>
  <dcterms:modified xsi:type="dcterms:W3CDTF">2013-09-02T08:59:02Z</dcterms:modified>
  <cp:category/>
  <cp:version/>
  <cp:contentType/>
  <cp:contentStatus/>
</cp:coreProperties>
</file>