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<sst xmlns="http://schemas.openxmlformats.org/spreadsheetml/2006/main" count="153" uniqueCount="74">
  <si>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</si>
  <si>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</si>
  <si>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</si>
  <si>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</si>
  <si>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</si>
  <si>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</si>
  <si>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</si>
  <si>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</si>
  <si>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</si>
  <si>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</si>
  <si>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</si>
  <si>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</si>
  <si>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</si>
  <si>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</si>
  <si>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</si>
  <si>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</si>
  <si>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</si>
  <si>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</si>
  <si>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</si>
  <si>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</si>
  <si>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</si>
  <si>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</si>
  <si>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</si>
  <si>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</si>
  <si>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</si>
  <si>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</si>
  <si>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</si>
  <si>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</si>
  <si>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</si>
  <si>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</si>
  <si>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</si>
  <si>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</si>
  <si>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</si>
  <si>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</si>
  <si>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</si>
  <si>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</si>
  <si>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</si>
  <si>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</si>
  <si>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</si>
  <si>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</si>
  <si>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</si>
  <si>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</si>
  <si>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</si>
  <si>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</si>
  <si>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</si>
  <si>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</si>
  <si>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</si>
  <si>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</si>
  <si>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>Niepubliczne punkty przedszkolne (cztery )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</si>
  <si>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</si>
  <si>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</si>
  <si>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</si>
  <si>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</si>
  <si>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</si>
  <si>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</si>
  <si>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</si>
  <si>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</si>
  <si>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</si>
  <si>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</si>
  <si>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</si>
  <si>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</si>
  <si>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</si>
  <si>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</si>
  <si>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</si>
  <si>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Budowa sygnalizacji świetlnej w ciągu drogi wojewódzkiej nr 721 ( skrzyżowanie ul. Słonecznej i ul. Szkolnej) - I etap - opracowanie dokumentacji</t>
  </si>
  <si>
    <t xml:space="preserve">Plan w pozycjach 1, 4, 5, 6, 14 i 15  dotyczy wydatków majątkowych </t>
  </si>
  <si>
    <t>Publiczne gimnazjum</t>
  </si>
  <si>
    <t>Prowadzone przez osobę prawną</t>
  </si>
  <si>
    <t>Remont chodnika przy drodze powiatowej ul. Szkolna w Lesznowoli na odcinku od ul. Sportowej do ul. Tygrysiej</t>
  </si>
  <si>
    <t>Zmiany</t>
  </si>
  <si>
    <t>Zmainy</t>
  </si>
  <si>
    <t>Opracowanie kompletnej dokumentacji budowlano-wykonawczo-przetargowej dla budowy nowego przebiegu drogi wojewódzkiej nr 721</t>
  </si>
  <si>
    <t>z dnia 24 września 2014r.</t>
  </si>
  <si>
    <t>do Uchwały  Nr 590/XLV/2014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</si>
</sst>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/>
    </xf>
    <xf numFmtId="1" fontId="24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1" fontId="24" fillId="33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33" borderId="14" xfId="0" applyFont="1" applyFill="1" applyBorder="1" applyAlignment="1" quotePrefix="1">
      <alignment horizontal="center" vertical="center"/>
    </xf>
    <xf numFmtId="3" fontId="26" fillId="33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1" fillId="0" borderId="16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1" fontId="26" fillId="33" borderId="11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2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3" fontId="26" fillId="33" borderId="17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36" borderId="13" xfId="0" applyFont="1" applyFill="1" applyBorder="1" applyAlignment="1">
      <alignment vertical="center"/>
    </xf>
    <xf numFmtId="1" fontId="26" fillId="36" borderId="13" xfId="0" applyNumberFormat="1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vertical="center" wrapText="1"/>
    </xf>
    <xf numFmtId="3" fontId="26" fillId="36" borderId="13" xfId="0" applyNumberFormat="1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26" fillId="36" borderId="10" xfId="0" applyNumberFormat="1" applyFont="1" applyFill="1" applyBorder="1" applyAlignment="1" quotePrefix="1">
      <alignment horizontal="center" vertical="center"/>
    </xf>
    <xf numFmtId="0" fontId="26" fillId="36" borderId="10" xfId="0" applyFont="1" applyFill="1" applyBorder="1" applyAlignment="1">
      <alignment horizontal="left" vertical="center" wrapText="1"/>
    </xf>
    <xf numFmtId="0" fontId="24" fillId="36" borderId="13" xfId="0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vertical="center"/>
    </xf>
    <xf numFmtId="0" fontId="24" fillId="36" borderId="10" xfId="0" applyFont="1" applyFill="1" applyBorder="1" applyAlignment="1">
      <alignment horizontal="left" vertical="center" wrapText="1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 wrapText="1"/>
    </xf>
    <xf numFmtId="3" fontId="26" fillId="36" borderId="10" xfId="0" applyNumberFormat="1" applyFont="1" applyFill="1" applyBorder="1" applyAlignment="1" quotePrefix="1">
      <alignment horizontal="center" vertical="center"/>
    </xf>
    <xf numFmtId="3" fontId="26" fillId="0" borderId="18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6" fillId="36" borderId="19" xfId="0" applyFont="1" applyFill="1" applyBorder="1" applyAlignment="1">
      <alignment vertical="center"/>
    </xf>
    <xf numFmtId="3" fontId="27" fillId="4" borderId="18" xfId="0" applyNumberFormat="1" applyFont="1" applyFill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3" fontId="27" fillId="34" borderId="18" xfId="0" applyNumberFormat="1" applyFont="1" applyFill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4" fillId="36" borderId="18" xfId="0" applyNumberFormat="1" applyFont="1" applyFill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3" fontId="2" fillId="6" borderId="22" xfId="0" applyNumberFormat="1" applyFont="1" applyFill="1" applyBorder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3" fontId="26" fillId="36" borderId="13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24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7" fillId="36" borderId="0" xfId="0" applyNumberFormat="1" applyFont="1" applyFill="1" applyBorder="1" applyAlignment="1" quotePrefix="1">
      <alignment horizontal="center" vertical="center"/>
    </xf>
    <xf numFmtId="3" fontId="27" fillId="36" borderId="0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24" fillId="0" borderId="23" xfId="0" applyFont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3" fontId="26" fillId="36" borderId="19" xfId="0" applyNumberFormat="1" applyFont="1" applyFill="1" applyBorder="1" applyAlignment="1">
      <alignment vertical="center"/>
    </xf>
    <xf numFmtId="3" fontId="26" fillId="36" borderId="13" xfId="0" applyNumberFormat="1" applyFont="1" applyFill="1" applyBorder="1" applyAlignment="1">
      <alignment vertical="center"/>
    </xf>
    <xf numFmtId="0" fontId="26" fillId="36" borderId="19" xfId="0" applyFont="1" applyFill="1" applyBorder="1" applyAlignment="1">
      <alignment horizontal="center" vertical="center"/>
    </xf>
    <xf numFmtId="3" fontId="26" fillId="36" borderId="13" xfId="0" applyNumberFormat="1" applyFont="1" applyFill="1" applyBorder="1" applyAlignment="1">
      <alignment horizontal="right" vertical="center"/>
    </xf>
    <xf numFmtId="1" fontId="26" fillId="36" borderId="13" xfId="0" applyNumberFormat="1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left" vertical="center" wrapText="1"/>
    </xf>
    <xf numFmtId="0" fontId="26" fillId="36" borderId="13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/>
    </xf>
    <xf numFmtId="0" fontId="26" fillId="36" borderId="18" xfId="0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3" fontId="31" fillId="0" borderId="0" xfId="0" applyNumberFormat="1" applyFont="1" applyBorder="1" applyAlignment="1">
      <alignment vertical="center"/>
    </xf>
    <xf numFmtId="3" fontId="2" fillId="36" borderId="18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9" fillId="34" borderId="16" xfId="0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vertical="center"/>
    </xf>
    <xf numFmtId="3" fontId="31" fillId="0" borderId="15" xfId="0" applyNumberFormat="1" applyFont="1" applyBorder="1" applyAlignment="1">
      <alignment vertical="center"/>
    </xf>
    <xf numFmtId="0" fontId="2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3" fontId="27" fillId="0" borderId="2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7" fillId="35" borderId="1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27" fillId="0" borderId="18" xfId="0" applyNumberFormat="1" applyFont="1" applyBorder="1" applyAlignment="1">
      <alignment vertical="center"/>
    </xf>
    <xf numFmtId="3" fontId="53" fillId="0" borderId="0" xfId="0" applyNumberFormat="1" applyFont="1" applyFill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4" borderId="16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0" fontId="25" fillId="4" borderId="1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34" borderId="18" xfId="0" applyFont="1" applyFill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18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P76" sqref="P76:P84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0.00390625" style="1" customWidth="1"/>
    <col min="6" max="6" width="9.75390625" style="1" customWidth="1"/>
    <col min="7" max="7" width="8.75390625" style="1" customWidth="1"/>
    <col min="8" max="8" width="10.375" style="1" customWidth="1"/>
    <col min="9" max="9" width="10.125" style="1" customWidth="1"/>
    <col min="10" max="10" width="9.125" style="1" customWidth="1"/>
    <col min="11" max="11" width="9.875" style="1" customWidth="1"/>
    <col min="12" max="12" width="10.375" style="1" customWidth="1"/>
    <col min="13" max="13" width="23.87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 t="s">
        <v>18</v>
      </c>
      <c r="J1" s="4"/>
      <c r="K1" s="4"/>
      <c r="L1" s="2"/>
      <c r="M1" s="2"/>
    </row>
    <row r="2" spans="1:13" ht="12.75">
      <c r="A2" s="2"/>
      <c r="B2" s="2"/>
      <c r="C2" s="2"/>
      <c r="D2" s="2"/>
      <c r="E2" s="2"/>
      <c r="F2" s="2"/>
      <c r="G2" s="164"/>
      <c r="H2" s="73"/>
      <c r="I2" s="4" t="s">
        <v>73</v>
      </c>
      <c r="J2" s="4"/>
      <c r="K2" s="4"/>
      <c r="L2" s="2"/>
      <c r="M2" s="2"/>
    </row>
    <row r="3" spans="1:13" ht="12.75">
      <c r="A3" s="2"/>
      <c r="B3" s="2"/>
      <c r="C3" s="2"/>
      <c r="D3" s="2"/>
      <c r="E3" s="2"/>
      <c r="F3" s="2"/>
      <c r="G3" s="164"/>
      <c r="H3" s="73"/>
      <c r="I3" s="4" t="s">
        <v>33</v>
      </c>
      <c r="J3" s="4"/>
      <c r="K3" s="4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164"/>
      <c r="H4" s="73"/>
      <c r="I4" s="4" t="s">
        <v>72</v>
      </c>
      <c r="J4" s="4"/>
      <c r="K4" s="4"/>
      <c r="L4" s="2"/>
      <c r="M4" s="2"/>
    </row>
    <row r="5" spans="1:13" ht="1.5" customHeight="1">
      <c r="A5" s="2"/>
      <c r="B5" s="2"/>
      <c r="C5" s="2"/>
      <c r="D5" s="2"/>
      <c r="E5" s="2"/>
      <c r="F5" s="2"/>
      <c r="G5" s="164"/>
      <c r="H5" s="73"/>
      <c r="I5" s="2"/>
      <c r="J5" s="164"/>
      <c r="K5" s="73"/>
      <c r="L5" s="2"/>
      <c r="M5" s="2"/>
    </row>
    <row r="6" spans="1:13" ht="27.75" customHeight="1">
      <c r="A6" s="218" t="s">
        <v>53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13.5" customHeight="1">
      <c r="A7" s="192" t="s">
        <v>19</v>
      </c>
      <c r="B7" s="195" t="s">
        <v>1</v>
      </c>
      <c r="C7" s="195" t="s">
        <v>2</v>
      </c>
      <c r="D7" s="195" t="s">
        <v>0</v>
      </c>
      <c r="E7" s="197" t="s">
        <v>8</v>
      </c>
      <c r="F7" s="190" t="s">
        <v>7</v>
      </c>
      <c r="G7" s="190"/>
      <c r="H7" s="190"/>
      <c r="I7" s="190"/>
      <c r="J7" s="190"/>
      <c r="K7" s="190"/>
      <c r="L7" s="190"/>
      <c r="M7" s="200" t="s">
        <v>6</v>
      </c>
    </row>
    <row r="8" spans="1:13" ht="13.5" customHeight="1">
      <c r="A8" s="193"/>
      <c r="B8" s="196"/>
      <c r="C8" s="196"/>
      <c r="D8" s="196"/>
      <c r="E8" s="198"/>
      <c r="F8" s="189" t="s">
        <v>5</v>
      </c>
      <c r="G8" s="189"/>
      <c r="H8" s="189"/>
      <c r="I8" s="207" t="s">
        <v>17</v>
      </c>
      <c r="J8" s="207"/>
      <c r="K8" s="191"/>
      <c r="L8" s="80" t="s">
        <v>24</v>
      </c>
      <c r="M8" s="201"/>
    </row>
    <row r="9" spans="1:13" ht="25.5" customHeight="1">
      <c r="A9" s="194"/>
      <c r="B9" s="194"/>
      <c r="C9" s="194"/>
      <c r="D9" s="194"/>
      <c r="E9" s="199"/>
      <c r="F9" s="128" t="s">
        <v>36</v>
      </c>
      <c r="G9" s="165" t="s">
        <v>69</v>
      </c>
      <c r="H9" s="34" t="s">
        <v>37</v>
      </c>
      <c r="I9" s="115" t="s">
        <v>36</v>
      </c>
      <c r="J9" s="115" t="s">
        <v>69</v>
      </c>
      <c r="K9" s="34" t="s">
        <v>37</v>
      </c>
      <c r="L9" s="72"/>
      <c r="M9" s="202"/>
    </row>
    <row r="10" spans="1:13" ht="16.5" customHeight="1">
      <c r="A10" s="5"/>
      <c r="B10" s="223" t="s">
        <v>22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</row>
    <row r="11" spans="1:13" ht="93.7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/>
      <c r="I11" s="112">
        <v>5308</v>
      </c>
      <c r="J11" s="112"/>
      <c r="K11" s="112">
        <v>5308</v>
      </c>
      <c r="L11" s="9"/>
      <c r="M11" s="17" t="s">
        <v>34</v>
      </c>
    </row>
    <row r="12" spans="1:13" ht="25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6"/>
      <c r="I12" s="113">
        <v>1544000</v>
      </c>
      <c r="J12" s="113"/>
      <c r="K12" s="113">
        <v>1544000</v>
      </c>
      <c r="L12" s="8"/>
      <c r="M12" s="17" t="s">
        <v>20</v>
      </c>
    </row>
    <row r="13" spans="1:13" ht="25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6"/>
      <c r="I13" s="113">
        <v>724000</v>
      </c>
      <c r="J13" s="113"/>
      <c r="K13" s="113">
        <v>724000</v>
      </c>
      <c r="L13" s="8"/>
      <c r="M13" s="30" t="s">
        <v>16</v>
      </c>
    </row>
    <row r="14" spans="1:13" ht="41.25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6"/>
      <c r="I14" s="113">
        <v>699304</v>
      </c>
      <c r="J14" s="113">
        <v>-699304</v>
      </c>
      <c r="K14" s="113"/>
      <c r="L14" s="8"/>
      <c r="M14" s="30" t="s">
        <v>71</v>
      </c>
    </row>
    <row r="15" spans="1:13" ht="40.5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6"/>
      <c r="I15" s="113">
        <v>60000</v>
      </c>
      <c r="J15" s="113"/>
      <c r="K15" s="113">
        <v>60000</v>
      </c>
      <c r="L15" s="8"/>
      <c r="M15" s="160" t="s">
        <v>64</v>
      </c>
    </row>
    <row r="16" spans="1:13" ht="113.2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6"/>
      <c r="I16" s="113">
        <v>923800</v>
      </c>
      <c r="J16" s="113"/>
      <c r="K16" s="113">
        <v>923800</v>
      </c>
      <c r="L16" s="8"/>
      <c r="M16" s="141" t="s">
        <v>61</v>
      </c>
    </row>
    <row r="17" spans="1:13" ht="16.5" customHeight="1">
      <c r="A17" s="192" t="s">
        <v>19</v>
      </c>
      <c r="B17" s="195" t="s">
        <v>1</v>
      </c>
      <c r="C17" s="195" t="s">
        <v>2</v>
      </c>
      <c r="D17" s="195" t="s">
        <v>0</v>
      </c>
      <c r="E17" s="197" t="s">
        <v>8</v>
      </c>
      <c r="F17" s="190" t="s">
        <v>7</v>
      </c>
      <c r="G17" s="190"/>
      <c r="H17" s="190"/>
      <c r="I17" s="190"/>
      <c r="J17" s="190"/>
      <c r="K17" s="190"/>
      <c r="L17" s="190"/>
      <c r="M17" s="200" t="s">
        <v>6</v>
      </c>
    </row>
    <row r="18" spans="1:13" ht="15.75" customHeight="1">
      <c r="A18" s="193"/>
      <c r="B18" s="196"/>
      <c r="C18" s="196"/>
      <c r="D18" s="196"/>
      <c r="E18" s="198"/>
      <c r="F18" s="189" t="s">
        <v>5</v>
      </c>
      <c r="G18" s="189"/>
      <c r="H18" s="189"/>
      <c r="I18" s="190" t="s">
        <v>17</v>
      </c>
      <c r="J18" s="190"/>
      <c r="K18" s="191"/>
      <c r="L18" s="80" t="s">
        <v>24</v>
      </c>
      <c r="M18" s="201"/>
    </row>
    <row r="19" spans="1:13" ht="24.75" customHeight="1">
      <c r="A19" s="194"/>
      <c r="B19" s="194"/>
      <c r="C19" s="194"/>
      <c r="D19" s="194"/>
      <c r="E19" s="199"/>
      <c r="F19" s="165" t="s">
        <v>36</v>
      </c>
      <c r="G19" s="167" t="s">
        <v>69</v>
      </c>
      <c r="H19" s="34" t="s">
        <v>37</v>
      </c>
      <c r="I19" s="165" t="s">
        <v>36</v>
      </c>
      <c r="J19" s="115" t="s">
        <v>69</v>
      </c>
      <c r="K19" s="34" t="s">
        <v>37</v>
      </c>
      <c r="L19" s="78"/>
      <c r="M19" s="202"/>
    </row>
    <row r="20" spans="1:13" ht="66" customHeight="1">
      <c r="A20" s="6">
        <v>7</v>
      </c>
      <c r="B20" s="5">
        <v>600</v>
      </c>
      <c r="C20" s="12">
        <v>60014</v>
      </c>
      <c r="D20" s="5">
        <v>2710</v>
      </c>
      <c r="E20" s="68" t="s">
        <v>13</v>
      </c>
      <c r="F20" s="16"/>
      <c r="G20" s="16"/>
      <c r="H20" s="16"/>
      <c r="I20" s="113">
        <v>77680</v>
      </c>
      <c r="J20" s="113"/>
      <c r="K20" s="113">
        <v>77680</v>
      </c>
      <c r="L20" s="8"/>
      <c r="M20" s="66" t="s">
        <v>56</v>
      </c>
    </row>
    <row r="21" spans="1:13" ht="53.25" customHeight="1">
      <c r="A21" s="5">
        <v>8</v>
      </c>
      <c r="B21" s="5">
        <v>600</v>
      </c>
      <c r="C21" s="12">
        <v>60014</v>
      </c>
      <c r="D21" s="5">
        <v>2710</v>
      </c>
      <c r="E21" s="68" t="s">
        <v>13</v>
      </c>
      <c r="F21" s="16"/>
      <c r="G21" s="16"/>
      <c r="H21" s="16"/>
      <c r="I21" s="113">
        <v>130000</v>
      </c>
      <c r="J21" s="113"/>
      <c r="K21" s="113">
        <v>130000</v>
      </c>
      <c r="L21" s="8"/>
      <c r="M21" s="66" t="s">
        <v>68</v>
      </c>
    </row>
    <row r="22" spans="1:13" ht="78.75" customHeight="1">
      <c r="A22" s="5">
        <v>9</v>
      </c>
      <c r="B22" s="5">
        <v>700</v>
      </c>
      <c r="C22" s="12">
        <v>70005</v>
      </c>
      <c r="D22" s="5">
        <v>2710</v>
      </c>
      <c r="E22" s="11" t="s">
        <v>12</v>
      </c>
      <c r="F22" s="16"/>
      <c r="G22" s="16"/>
      <c r="H22" s="16"/>
      <c r="I22" s="113">
        <v>270000</v>
      </c>
      <c r="J22" s="113">
        <v>-270000</v>
      </c>
      <c r="K22" s="113"/>
      <c r="L22" s="8"/>
      <c r="M22" s="66" t="s">
        <v>49</v>
      </c>
    </row>
    <row r="23" spans="1:13" ht="54.75" customHeight="1">
      <c r="A23" s="5">
        <v>10</v>
      </c>
      <c r="B23" s="5">
        <v>700</v>
      </c>
      <c r="C23" s="12">
        <v>70005</v>
      </c>
      <c r="D23" s="5">
        <v>2710</v>
      </c>
      <c r="E23" s="68" t="s">
        <v>13</v>
      </c>
      <c r="F23" s="16"/>
      <c r="G23" s="16"/>
      <c r="H23" s="16"/>
      <c r="I23" s="113">
        <v>160000</v>
      </c>
      <c r="J23" s="113">
        <v>-160000</v>
      </c>
      <c r="K23" s="113"/>
      <c r="L23" s="8"/>
      <c r="M23" s="66" t="s">
        <v>51</v>
      </c>
    </row>
    <row r="24" spans="1:13" ht="27" customHeight="1">
      <c r="A24" s="5">
        <v>11</v>
      </c>
      <c r="B24" s="87">
        <v>750</v>
      </c>
      <c r="C24" s="87">
        <v>75020</v>
      </c>
      <c r="D24" s="87">
        <v>2710</v>
      </c>
      <c r="E24" s="68" t="s">
        <v>13</v>
      </c>
      <c r="F24" s="16"/>
      <c r="G24" s="16"/>
      <c r="H24" s="16"/>
      <c r="I24" s="113">
        <v>204000</v>
      </c>
      <c r="J24" s="113"/>
      <c r="K24" s="113">
        <v>204000</v>
      </c>
      <c r="L24" s="8"/>
      <c r="M24" s="88" t="s">
        <v>57</v>
      </c>
    </row>
    <row r="25" spans="1:13" ht="58.5" customHeight="1">
      <c r="A25" s="5">
        <v>12</v>
      </c>
      <c r="B25" s="19">
        <v>754</v>
      </c>
      <c r="C25" s="19">
        <v>75421</v>
      </c>
      <c r="D25" s="19">
        <v>2710</v>
      </c>
      <c r="E25" s="18" t="s">
        <v>13</v>
      </c>
      <c r="F25" s="16"/>
      <c r="G25" s="16"/>
      <c r="H25" s="16"/>
      <c r="I25" s="113">
        <v>5000</v>
      </c>
      <c r="J25" s="113">
        <v>-5000</v>
      </c>
      <c r="K25" s="113"/>
      <c r="L25" s="8"/>
      <c r="M25" s="17" t="s">
        <v>46</v>
      </c>
    </row>
    <row r="26" spans="1:13" ht="42.75" customHeight="1">
      <c r="A26" s="5">
        <v>13</v>
      </c>
      <c r="B26" s="130">
        <v>754</v>
      </c>
      <c r="C26" s="131">
        <v>75404</v>
      </c>
      <c r="D26" s="130">
        <v>3000</v>
      </c>
      <c r="E26" s="142" t="s">
        <v>58</v>
      </c>
      <c r="F26" s="16"/>
      <c r="G26" s="16"/>
      <c r="H26" s="16"/>
      <c r="I26" s="113">
        <v>117500</v>
      </c>
      <c r="J26" s="113"/>
      <c r="K26" s="113">
        <v>117500</v>
      </c>
      <c r="L26" s="8"/>
      <c r="M26" s="17" t="s">
        <v>59</v>
      </c>
    </row>
    <row r="27" spans="1:13" ht="49.5" customHeight="1">
      <c r="A27" s="5">
        <v>14</v>
      </c>
      <c r="B27" s="5">
        <v>754</v>
      </c>
      <c r="C27" s="12">
        <v>75404</v>
      </c>
      <c r="D27" s="5">
        <v>6170</v>
      </c>
      <c r="E27" s="170" t="s">
        <v>58</v>
      </c>
      <c r="F27" s="16"/>
      <c r="G27" s="16"/>
      <c r="H27" s="16"/>
      <c r="I27" s="113">
        <v>32500</v>
      </c>
      <c r="J27" s="113"/>
      <c r="K27" s="113">
        <v>32500</v>
      </c>
      <c r="L27" s="8"/>
      <c r="M27" s="171" t="s">
        <v>60</v>
      </c>
    </row>
    <row r="28" spans="1:13" ht="15.75" customHeight="1">
      <c r="A28" s="192" t="s">
        <v>19</v>
      </c>
      <c r="B28" s="195" t="s">
        <v>1</v>
      </c>
      <c r="C28" s="195" t="s">
        <v>2</v>
      </c>
      <c r="D28" s="195" t="s">
        <v>0</v>
      </c>
      <c r="E28" s="197" t="s">
        <v>8</v>
      </c>
      <c r="F28" s="190" t="s">
        <v>7</v>
      </c>
      <c r="G28" s="190"/>
      <c r="H28" s="190"/>
      <c r="I28" s="190"/>
      <c r="J28" s="190"/>
      <c r="K28" s="190"/>
      <c r="L28" s="190"/>
      <c r="M28" s="200" t="s">
        <v>6</v>
      </c>
    </row>
    <row r="29" spans="1:13" ht="15.75" customHeight="1">
      <c r="A29" s="193"/>
      <c r="B29" s="196"/>
      <c r="C29" s="196"/>
      <c r="D29" s="196"/>
      <c r="E29" s="198"/>
      <c r="F29" s="189" t="s">
        <v>5</v>
      </c>
      <c r="G29" s="189"/>
      <c r="H29" s="189"/>
      <c r="I29" s="190" t="s">
        <v>17</v>
      </c>
      <c r="J29" s="190"/>
      <c r="K29" s="191"/>
      <c r="L29" s="80" t="s">
        <v>24</v>
      </c>
      <c r="M29" s="201"/>
    </row>
    <row r="30" spans="1:13" ht="30" customHeight="1">
      <c r="A30" s="194"/>
      <c r="B30" s="194"/>
      <c r="C30" s="194"/>
      <c r="D30" s="194"/>
      <c r="E30" s="199"/>
      <c r="F30" s="165" t="s">
        <v>36</v>
      </c>
      <c r="G30" s="167" t="s">
        <v>69</v>
      </c>
      <c r="H30" s="34" t="s">
        <v>37</v>
      </c>
      <c r="I30" s="165" t="s">
        <v>36</v>
      </c>
      <c r="J30" s="115" t="s">
        <v>69</v>
      </c>
      <c r="K30" s="34" t="s">
        <v>37</v>
      </c>
      <c r="L30" s="78"/>
      <c r="M30" s="202"/>
    </row>
    <row r="31" spans="1:13" ht="45.75" customHeight="1">
      <c r="A31" s="5">
        <v>15</v>
      </c>
      <c r="B31" s="130">
        <v>754</v>
      </c>
      <c r="C31" s="131">
        <v>75411</v>
      </c>
      <c r="D31" s="130">
        <v>6170</v>
      </c>
      <c r="E31" s="142" t="s">
        <v>62</v>
      </c>
      <c r="F31" s="16"/>
      <c r="G31" s="16"/>
      <c r="H31" s="16"/>
      <c r="I31" s="113">
        <v>10000</v>
      </c>
      <c r="J31" s="113"/>
      <c r="K31" s="113">
        <v>10000</v>
      </c>
      <c r="L31" s="8"/>
      <c r="M31" s="132" t="s">
        <v>63</v>
      </c>
    </row>
    <row r="32" spans="1:15" ht="21" customHeight="1">
      <c r="A32" s="6"/>
      <c r="B32" s="48"/>
      <c r="C32" s="48"/>
      <c r="D32" s="48"/>
      <c r="E32" s="49" t="s">
        <v>14</v>
      </c>
      <c r="F32" s="50"/>
      <c r="G32" s="50"/>
      <c r="H32" s="50"/>
      <c r="I32" s="116">
        <f>SUM(I11:I16,I20:I27,I31)</f>
        <v>4963092</v>
      </c>
      <c r="J32" s="182">
        <f>SUM(J11:J16,J20:J27,J31)</f>
        <v>-1134304</v>
      </c>
      <c r="K32" s="116">
        <f>SUM(K11:K16,K20:K27,K31)</f>
        <v>3828788</v>
      </c>
      <c r="L32" s="49"/>
      <c r="M32" s="49"/>
      <c r="O32" s="183"/>
    </row>
    <row r="33" spans="1:13" ht="28.5" customHeight="1">
      <c r="A33" s="6">
        <v>16</v>
      </c>
      <c r="B33" s="143">
        <v>801</v>
      </c>
      <c r="C33" s="154">
        <v>80110</v>
      </c>
      <c r="D33" s="143">
        <v>2590</v>
      </c>
      <c r="E33" s="155" t="s">
        <v>66</v>
      </c>
      <c r="F33" s="156">
        <v>66000</v>
      </c>
      <c r="G33" s="156"/>
      <c r="H33" s="156">
        <v>66000</v>
      </c>
      <c r="I33" s="162"/>
      <c r="J33" s="162"/>
      <c r="K33" s="162"/>
      <c r="L33" s="163"/>
      <c r="M33" s="172" t="s">
        <v>67</v>
      </c>
    </row>
    <row r="34" spans="1:13" ht="30" customHeight="1">
      <c r="A34" s="5">
        <v>17</v>
      </c>
      <c r="B34" s="5">
        <v>921</v>
      </c>
      <c r="C34" s="5">
        <v>92109</v>
      </c>
      <c r="D34" s="5">
        <v>2480</v>
      </c>
      <c r="E34" s="11" t="s">
        <v>3</v>
      </c>
      <c r="F34" s="9">
        <v>1800000</v>
      </c>
      <c r="G34" s="9"/>
      <c r="H34" s="9">
        <v>1800000</v>
      </c>
      <c r="I34" s="92"/>
      <c r="J34" s="166"/>
      <c r="K34" s="12"/>
      <c r="L34" s="12"/>
      <c r="M34" s="12" t="s">
        <v>10</v>
      </c>
    </row>
    <row r="35" spans="1:13" ht="29.25" customHeight="1">
      <c r="A35" s="6">
        <v>18</v>
      </c>
      <c r="B35" s="13">
        <v>921</v>
      </c>
      <c r="C35" s="13">
        <v>92116</v>
      </c>
      <c r="D35" s="13">
        <v>2480</v>
      </c>
      <c r="E35" s="14" t="s">
        <v>4</v>
      </c>
      <c r="F35" s="9">
        <v>850000</v>
      </c>
      <c r="G35" s="9"/>
      <c r="H35" s="9">
        <v>850000</v>
      </c>
      <c r="I35" s="92"/>
      <c r="J35" s="166"/>
      <c r="K35" s="12"/>
      <c r="L35" s="12"/>
      <c r="M35" s="12" t="s">
        <v>10</v>
      </c>
    </row>
    <row r="36" spans="1:13" ht="30.75" customHeight="1">
      <c r="A36" s="47"/>
      <c r="B36" s="48">
        <v>921</v>
      </c>
      <c r="C36" s="48"/>
      <c r="D36" s="48"/>
      <c r="E36" s="188" t="s">
        <v>38</v>
      </c>
      <c r="F36" s="50">
        <f>SUM(F33:F35)</f>
        <v>2716000</v>
      </c>
      <c r="G36" s="50"/>
      <c r="H36" s="50">
        <f>SUM(H21:H35)</f>
        <v>2716000</v>
      </c>
      <c r="I36" s="117"/>
      <c r="J36" s="117"/>
      <c r="K36" s="49"/>
      <c r="L36" s="49"/>
      <c r="M36" s="49"/>
    </row>
    <row r="37" spans="1:16" ht="26.25" customHeight="1">
      <c r="A37" s="227" t="s">
        <v>21</v>
      </c>
      <c r="B37" s="228"/>
      <c r="C37" s="228"/>
      <c r="D37" s="228"/>
      <c r="E37" s="229"/>
      <c r="F37" s="29">
        <f>F36</f>
        <v>2716000</v>
      </c>
      <c r="G37" s="29"/>
      <c r="H37" s="29">
        <f>H36</f>
        <v>2716000</v>
      </c>
      <c r="I37" s="118">
        <f>I32</f>
        <v>4963092</v>
      </c>
      <c r="J37" s="184">
        <f>J32</f>
        <v>-1134304</v>
      </c>
      <c r="K37" s="20">
        <f>K32</f>
        <v>3828788</v>
      </c>
      <c r="L37" s="12"/>
      <c r="M37" s="12"/>
      <c r="P37" s="183"/>
    </row>
    <row r="38" spans="1:13" ht="18.75" customHeight="1">
      <c r="A38" s="2"/>
      <c r="B38" s="226" t="s">
        <v>23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1"/>
    </row>
    <row r="39" spans="1:13" ht="28.5" customHeight="1">
      <c r="A39" s="103">
        <v>19</v>
      </c>
      <c r="B39" s="95">
        <v>801</v>
      </c>
      <c r="C39" s="95">
        <v>80101</v>
      </c>
      <c r="D39" s="95">
        <v>2540</v>
      </c>
      <c r="E39" s="96" t="s">
        <v>41</v>
      </c>
      <c r="F39" s="129">
        <v>1588764</v>
      </c>
      <c r="G39" s="148"/>
      <c r="H39" s="129">
        <v>1588764</v>
      </c>
      <c r="I39" s="119"/>
      <c r="J39" s="119"/>
      <c r="K39" s="94"/>
      <c r="L39" s="94"/>
      <c r="M39" s="99"/>
    </row>
    <row r="40" spans="1:13" ht="27.75" customHeight="1">
      <c r="A40" s="144">
        <v>20</v>
      </c>
      <c r="B40" s="151">
        <v>801</v>
      </c>
      <c r="C40" s="151">
        <v>80103</v>
      </c>
      <c r="D40" s="151">
        <v>2540</v>
      </c>
      <c r="E40" s="152" t="s">
        <v>42</v>
      </c>
      <c r="F40" s="150">
        <v>362216</v>
      </c>
      <c r="G40" s="150"/>
      <c r="H40" s="150">
        <v>362216</v>
      </c>
      <c r="I40" s="149"/>
      <c r="J40" s="149"/>
      <c r="K40" s="98"/>
      <c r="L40" s="145"/>
      <c r="M40" s="146"/>
    </row>
    <row r="41" spans="1:13" ht="27.75" customHeight="1">
      <c r="A41" s="144">
        <v>21</v>
      </c>
      <c r="B41" s="145">
        <v>801</v>
      </c>
      <c r="C41" s="145">
        <v>80104</v>
      </c>
      <c r="D41" s="145">
        <v>2540</v>
      </c>
      <c r="E41" s="153" t="s">
        <v>43</v>
      </c>
      <c r="F41" s="148">
        <v>11298590</v>
      </c>
      <c r="G41" s="148"/>
      <c r="H41" s="148">
        <v>11298590</v>
      </c>
      <c r="I41" s="147"/>
      <c r="J41" s="147"/>
      <c r="K41" s="97"/>
      <c r="L41" s="148"/>
      <c r="M41" s="146"/>
    </row>
    <row r="42" spans="1:13" ht="27.75" customHeight="1">
      <c r="A42" s="144">
        <v>22</v>
      </c>
      <c r="B42" s="143">
        <v>801</v>
      </c>
      <c r="C42" s="154">
        <v>80106</v>
      </c>
      <c r="D42" s="143">
        <v>2540</v>
      </c>
      <c r="E42" s="155" t="s">
        <v>48</v>
      </c>
      <c r="F42" s="156">
        <v>480937</v>
      </c>
      <c r="G42" s="156"/>
      <c r="H42" s="156">
        <v>480937</v>
      </c>
      <c r="I42" s="157"/>
      <c r="J42" s="157"/>
      <c r="K42" s="158"/>
      <c r="L42" s="158"/>
      <c r="M42" s="159"/>
    </row>
    <row r="43" spans="1:13" ht="24" customHeight="1">
      <c r="A43" s="144">
        <v>23</v>
      </c>
      <c r="B43" s="143">
        <v>801</v>
      </c>
      <c r="C43" s="154">
        <v>80110</v>
      </c>
      <c r="D43" s="143">
        <v>2540</v>
      </c>
      <c r="E43" s="155" t="s">
        <v>47</v>
      </c>
      <c r="F43" s="156">
        <v>125040</v>
      </c>
      <c r="G43" s="156"/>
      <c r="H43" s="156">
        <v>125040</v>
      </c>
      <c r="I43" s="157"/>
      <c r="J43" s="157"/>
      <c r="K43" s="158"/>
      <c r="L43" s="158"/>
      <c r="M43" s="159"/>
    </row>
    <row r="44" spans="1:13" ht="22.5" customHeight="1">
      <c r="A44" s="144"/>
      <c r="B44" s="81">
        <v>801</v>
      </c>
      <c r="C44" s="81"/>
      <c r="D44" s="81"/>
      <c r="E44" s="82" t="s">
        <v>9</v>
      </c>
      <c r="F44" s="45">
        <f>SUM(F39:F43)</f>
        <v>13855547</v>
      </c>
      <c r="G44" s="45"/>
      <c r="H44" s="45">
        <f>SUM(H39:H43)</f>
        <v>13855547</v>
      </c>
      <c r="I44" s="120"/>
      <c r="J44" s="120"/>
      <c r="K44" s="45"/>
      <c r="L44" s="82"/>
      <c r="M44" s="82"/>
    </row>
    <row r="45" spans="1:13" ht="18.75" customHeight="1">
      <c r="A45" s="173"/>
      <c r="B45" s="174"/>
      <c r="C45" s="174"/>
      <c r="D45" s="174"/>
      <c r="E45" s="175"/>
      <c r="F45" s="176"/>
      <c r="G45" s="176"/>
      <c r="H45" s="176"/>
      <c r="I45" s="176"/>
      <c r="J45" s="176"/>
      <c r="K45" s="176"/>
      <c r="L45" s="175"/>
      <c r="M45" s="175"/>
    </row>
    <row r="46" spans="1:13" ht="18.75" customHeight="1">
      <c r="A46" s="177"/>
      <c r="B46" s="178"/>
      <c r="C46" s="178"/>
      <c r="D46" s="178"/>
      <c r="E46" s="179"/>
      <c r="F46" s="180"/>
      <c r="G46" s="180"/>
      <c r="H46" s="180"/>
      <c r="I46" s="180"/>
      <c r="J46" s="180"/>
      <c r="K46" s="180"/>
      <c r="L46" s="179"/>
      <c r="M46" s="179"/>
    </row>
    <row r="47" spans="1:13" ht="3" customHeight="1">
      <c r="A47" s="177"/>
      <c r="B47" s="178"/>
      <c r="C47" s="178"/>
      <c r="D47" s="178"/>
      <c r="E47" s="179"/>
      <c r="F47" s="180"/>
      <c r="G47" s="180"/>
      <c r="H47" s="180"/>
      <c r="I47" s="180"/>
      <c r="J47" s="180"/>
      <c r="K47" s="180"/>
      <c r="L47" s="179"/>
      <c r="M47" s="179"/>
    </row>
    <row r="48" spans="1:13" ht="15.75" customHeight="1">
      <c r="A48" s="192" t="s">
        <v>19</v>
      </c>
      <c r="B48" s="195" t="s">
        <v>1</v>
      </c>
      <c r="C48" s="195" t="s">
        <v>2</v>
      </c>
      <c r="D48" s="195" t="s">
        <v>0</v>
      </c>
      <c r="E48" s="197" t="s">
        <v>8</v>
      </c>
      <c r="F48" s="190" t="s">
        <v>7</v>
      </c>
      <c r="G48" s="190"/>
      <c r="H48" s="190"/>
      <c r="I48" s="190"/>
      <c r="J48" s="190"/>
      <c r="K48" s="190"/>
      <c r="L48" s="190"/>
      <c r="M48" s="200" t="s">
        <v>6</v>
      </c>
    </row>
    <row r="49" spans="1:13" ht="17.25" customHeight="1">
      <c r="A49" s="193"/>
      <c r="B49" s="196"/>
      <c r="C49" s="196"/>
      <c r="D49" s="196"/>
      <c r="E49" s="198"/>
      <c r="F49" s="189" t="s">
        <v>5</v>
      </c>
      <c r="G49" s="189"/>
      <c r="H49" s="189"/>
      <c r="I49" s="190" t="s">
        <v>17</v>
      </c>
      <c r="J49" s="190"/>
      <c r="K49" s="191"/>
      <c r="L49" s="80" t="s">
        <v>24</v>
      </c>
      <c r="M49" s="201"/>
    </row>
    <row r="50" spans="1:13" ht="30" customHeight="1">
      <c r="A50" s="194"/>
      <c r="B50" s="194"/>
      <c r="C50" s="194"/>
      <c r="D50" s="194"/>
      <c r="E50" s="199"/>
      <c r="F50" s="165" t="s">
        <v>36</v>
      </c>
      <c r="G50" s="167" t="s">
        <v>69</v>
      </c>
      <c r="H50" s="34" t="s">
        <v>37</v>
      </c>
      <c r="I50" s="165" t="s">
        <v>36</v>
      </c>
      <c r="J50" s="115" t="s">
        <v>70</v>
      </c>
      <c r="K50" s="34" t="s">
        <v>37</v>
      </c>
      <c r="L50" s="78"/>
      <c r="M50" s="202"/>
    </row>
    <row r="51" spans="1:13" ht="18" customHeight="1">
      <c r="A51" s="144">
        <v>24</v>
      </c>
      <c r="B51" s="100">
        <v>854</v>
      </c>
      <c r="C51" s="101">
        <v>85404</v>
      </c>
      <c r="D51" s="111">
        <v>2540</v>
      </c>
      <c r="E51" s="102" t="s">
        <v>54</v>
      </c>
      <c r="F51" s="10">
        <v>35000</v>
      </c>
      <c r="G51" s="10"/>
      <c r="H51" s="56">
        <v>35000</v>
      </c>
      <c r="I51" s="121"/>
      <c r="J51" s="121"/>
      <c r="K51" s="56"/>
      <c r="L51" s="9"/>
      <c r="M51" s="110" t="s">
        <v>55</v>
      </c>
    </row>
    <row r="52" spans="1:13" ht="21" customHeight="1">
      <c r="A52" s="77"/>
      <c r="B52" s="38">
        <v>854</v>
      </c>
      <c r="C52" s="39">
        <v>85404</v>
      </c>
      <c r="D52" s="59"/>
      <c r="E52" s="60"/>
      <c r="F52" s="61">
        <f>F51</f>
        <v>35000</v>
      </c>
      <c r="G52" s="61"/>
      <c r="H52" s="62">
        <f>H51</f>
        <v>35000</v>
      </c>
      <c r="I52" s="122"/>
      <c r="J52" s="122"/>
      <c r="K52" s="62"/>
      <c r="L52" s="106"/>
      <c r="M52" s="106"/>
    </row>
    <row r="53" spans="1:13" ht="32.25" customHeight="1">
      <c r="A53" s="52">
        <v>25</v>
      </c>
      <c r="B53" s="53" t="s">
        <v>29</v>
      </c>
      <c r="C53" s="53" t="s">
        <v>30</v>
      </c>
      <c r="D53" s="54">
        <v>2830</v>
      </c>
      <c r="E53" s="55" t="s">
        <v>31</v>
      </c>
      <c r="F53" s="10">
        <v>143645</v>
      </c>
      <c r="G53" s="10"/>
      <c r="H53" s="56">
        <v>143645</v>
      </c>
      <c r="I53" s="121"/>
      <c r="J53" s="121"/>
      <c r="K53" s="56"/>
      <c r="L53" s="9"/>
      <c r="M53" s="110" t="s">
        <v>44</v>
      </c>
    </row>
    <row r="54" spans="1:13" ht="21" customHeight="1">
      <c r="A54" s="57"/>
      <c r="B54" s="58" t="s">
        <v>29</v>
      </c>
      <c r="C54" s="58" t="s">
        <v>30</v>
      </c>
      <c r="D54" s="59"/>
      <c r="E54" s="60"/>
      <c r="F54" s="61">
        <f>F53</f>
        <v>143645</v>
      </c>
      <c r="G54" s="61"/>
      <c r="H54" s="61">
        <f>H53</f>
        <v>143645</v>
      </c>
      <c r="I54" s="122"/>
      <c r="J54" s="122"/>
      <c r="K54" s="62"/>
      <c r="L54" s="106"/>
      <c r="M54" s="106"/>
    </row>
    <row r="55" spans="1:13" ht="72.75" customHeight="1">
      <c r="A55" s="22">
        <v>26</v>
      </c>
      <c r="B55" s="23">
        <v>630</v>
      </c>
      <c r="C55" s="23">
        <v>63003</v>
      </c>
      <c r="D55" s="54">
        <v>2360</v>
      </c>
      <c r="E55" s="55" t="s">
        <v>35</v>
      </c>
      <c r="F55" s="26"/>
      <c r="G55" s="26"/>
      <c r="H55" s="26"/>
      <c r="I55" s="123">
        <v>43000</v>
      </c>
      <c r="J55" s="123"/>
      <c r="K55" s="27">
        <v>43000</v>
      </c>
      <c r="L55" s="12"/>
      <c r="M55" s="105"/>
    </row>
    <row r="56" spans="1:13" ht="21.75" customHeight="1">
      <c r="A56" s="32"/>
      <c r="B56" s="35">
        <v>630</v>
      </c>
      <c r="C56" s="31">
        <v>63003</v>
      </c>
      <c r="D56" s="59"/>
      <c r="E56" s="60"/>
      <c r="F56" s="36"/>
      <c r="G56" s="36"/>
      <c r="H56" s="36"/>
      <c r="I56" s="124">
        <f>I55</f>
        <v>43000</v>
      </c>
      <c r="J56" s="124"/>
      <c r="K56" s="37">
        <f>K55</f>
        <v>43000</v>
      </c>
      <c r="L56" s="107"/>
      <c r="M56" s="108"/>
    </row>
    <row r="57" spans="1:13" ht="36" customHeight="1">
      <c r="A57" s="5">
        <v>27</v>
      </c>
      <c r="B57" s="71">
        <v>851</v>
      </c>
      <c r="C57" s="71">
        <v>85154</v>
      </c>
      <c r="D57" s="74">
        <v>2360</v>
      </c>
      <c r="E57" s="75" t="s">
        <v>25</v>
      </c>
      <c r="F57" s="12"/>
      <c r="G57" s="12"/>
      <c r="H57" s="12"/>
      <c r="I57" s="113">
        <v>40000</v>
      </c>
      <c r="J57" s="113"/>
      <c r="K57" s="113">
        <v>40000</v>
      </c>
      <c r="L57" s="12"/>
      <c r="M57" s="12"/>
    </row>
    <row r="58" spans="1:13" ht="21.75" customHeight="1">
      <c r="A58" s="69"/>
      <c r="B58" s="38">
        <v>851</v>
      </c>
      <c r="C58" s="39">
        <v>85154</v>
      </c>
      <c r="D58" s="59"/>
      <c r="E58" s="60"/>
      <c r="F58" s="36"/>
      <c r="G58" s="36"/>
      <c r="H58" s="36"/>
      <c r="I58" s="124">
        <f>SUM(I57:I57)</f>
        <v>40000</v>
      </c>
      <c r="J58" s="124"/>
      <c r="K58" s="124">
        <f>SUM(K57:K57)</f>
        <v>40000</v>
      </c>
      <c r="L58" s="108"/>
      <c r="M58" s="108"/>
    </row>
    <row r="59" spans="1:13" ht="30" customHeight="1">
      <c r="A59" s="51">
        <v>28</v>
      </c>
      <c r="B59" s="100">
        <v>853</v>
      </c>
      <c r="C59" s="101">
        <v>85305</v>
      </c>
      <c r="D59" s="111" t="s">
        <v>45</v>
      </c>
      <c r="E59" s="102" t="s">
        <v>40</v>
      </c>
      <c r="F59" s="64"/>
      <c r="G59" s="64"/>
      <c r="H59" s="64"/>
      <c r="I59" s="125">
        <v>252800</v>
      </c>
      <c r="J59" s="125"/>
      <c r="K59" s="125">
        <v>252800</v>
      </c>
      <c r="L59" s="64"/>
      <c r="M59" s="109"/>
    </row>
    <row r="60" spans="1:13" ht="21" customHeight="1">
      <c r="A60" s="77"/>
      <c r="B60" s="38">
        <v>853</v>
      </c>
      <c r="C60" s="39">
        <v>85305</v>
      </c>
      <c r="D60" s="59"/>
      <c r="E60" s="60"/>
      <c r="F60" s="36"/>
      <c r="G60" s="36"/>
      <c r="H60" s="36"/>
      <c r="I60" s="124">
        <f>SUM(I59:I59)</f>
        <v>252800</v>
      </c>
      <c r="J60" s="124"/>
      <c r="K60" s="124">
        <f>SUM(K59:K59)</f>
        <v>252800</v>
      </c>
      <c r="L60" s="108"/>
      <c r="M60" s="108"/>
    </row>
    <row r="61" spans="1:13" ht="7.5" customHeight="1">
      <c r="A61" s="133"/>
      <c r="B61" s="134"/>
      <c r="C61" s="135"/>
      <c r="D61" s="136"/>
      <c r="E61" s="137"/>
      <c r="F61" s="138"/>
      <c r="G61" s="138"/>
      <c r="H61" s="138"/>
      <c r="I61" s="139"/>
      <c r="J61" s="139"/>
      <c r="K61" s="139"/>
      <c r="L61" s="140"/>
      <c r="M61" s="140"/>
    </row>
    <row r="62" spans="1:13" ht="14.25" customHeight="1">
      <c r="A62" s="133"/>
      <c r="B62" s="134"/>
      <c r="C62" s="135"/>
      <c r="D62" s="136"/>
      <c r="E62" s="137"/>
      <c r="F62" s="138"/>
      <c r="G62" s="138"/>
      <c r="H62" s="138"/>
      <c r="I62" s="139"/>
      <c r="J62" s="139"/>
      <c r="K62" s="139"/>
      <c r="L62" s="140"/>
      <c r="M62" s="140"/>
    </row>
    <row r="63" spans="1:13" ht="9.75" customHeight="1">
      <c r="A63" s="133"/>
      <c r="B63" s="134"/>
      <c r="C63" s="135"/>
      <c r="D63" s="136"/>
      <c r="E63" s="137"/>
      <c r="F63" s="138"/>
      <c r="G63" s="138"/>
      <c r="H63" s="138"/>
      <c r="I63" s="139"/>
      <c r="J63" s="139"/>
      <c r="K63" s="139"/>
      <c r="L63" s="140"/>
      <c r="M63" s="140"/>
    </row>
    <row r="64" spans="1:13" ht="84.75" customHeight="1">
      <c r="A64" s="133"/>
      <c r="B64" s="134"/>
      <c r="C64" s="135"/>
      <c r="D64" s="136"/>
      <c r="E64" s="137"/>
      <c r="F64" s="138"/>
      <c r="G64" s="138"/>
      <c r="H64" s="138"/>
      <c r="I64" s="139"/>
      <c r="J64" s="139"/>
      <c r="K64" s="139"/>
      <c r="L64" s="140"/>
      <c r="M64" s="140"/>
    </row>
    <row r="65" spans="1:13" ht="6.75" customHeight="1">
      <c r="A65" s="133"/>
      <c r="B65" s="134"/>
      <c r="C65" s="135"/>
      <c r="D65" s="136"/>
      <c r="E65" s="137"/>
      <c r="F65" s="138"/>
      <c r="G65" s="138"/>
      <c r="H65" s="138"/>
      <c r="I65" s="139"/>
      <c r="J65" s="139"/>
      <c r="K65" s="139"/>
      <c r="L65" s="140"/>
      <c r="M65" s="140"/>
    </row>
    <row r="66" spans="1:13" ht="1.5" customHeight="1">
      <c r="A66" s="133"/>
      <c r="B66" s="134"/>
      <c r="C66" s="135"/>
      <c r="D66" s="136"/>
      <c r="E66" s="137"/>
      <c r="F66" s="138"/>
      <c r="G66" s="138"/>
      <c r="H66" s="138"/>
      <c r="I66" s="139"/>
      <c r="J66" s="139"/>
      <c r="K66" s="139"/>
      <c r="L66" s="140"/>
      <c r="M66" s="140"/>
    </row>
    <row r="67" spans="1:13" ht="1.5" customHeight="1">
      <c r="A67" s="133"/>
      <c r="B67" s="134"/>
      <c r="C67" s="135"/>
      <c r="D67" s="136"/>
      <c r="E67" s="137"/>
      <c r="F67" s="138"/>
      <c r="G67" s="138"/>
      <c r="H67" s="138"/>
      <c r="I67" s="139"/>
      <c r="J67" s="139"/>
      <c r="K67" s="139"/>
      <c r="L67" s="140"/>
      <c r="M67" s="140"/>
    </row>
    <row r="68" spans="1:13" ht="3.75" customHeight="1">
      <c r="A68" s="133"/>
      <c r="B68" s="134"/>
      <c r="C68" s="135"/>
      <c r="D68" s="136"/>
      <c r="E68" s="137"/>
      <c r="F68" s="138"/>
      <c r="G68" s="138"/>
      <c r="H68" s="138"/>
      <c r="I68" s="139"/>
      <c r="J68" s="139"/>
      <c r="K68" s="139"/>
      <c r="L68" s="140"/>
      <c r="M68" s="140"/>
    </row>
    <row r="69" spans="1:13" ht="15.75" customHeight="1">
      <c r="A69" s="192" t="s">
        <v>19</v>
      </c>
      <c r="B69" s="195" t="s">
        <v>1</v>
      </c>
      <c r="C69" s="195" t="s">
        <v>2</v>
      </c>
      <c r="D69" s="195" t="s">
        <v>0</v>
      </c>
      <c r="E69" s="197" t="s">
        <v>8</v>
      </c>
      <c r="F69" s="190" t="s">
        <v>7</v>
      </c>
      <c r="G69" s="190"/>
      <c r="H69" s="190"/>
      <c r="I69" s="190"/>
      <c r="J69" s="190"/>
      <c r="K69" s="190"/>
      <c r="L69" s="190"/>
      <c r="M69" s="140"/>
    </row>
    <row r="70" spans="1:13" ht="15" customHeight="1">
      <c r="A70" s="193"/>
      <c r="B70" s="196"/>
      <c r="C70" s="196"/>
      <c r="D70" s="196"/>
      <c r="E70" s="198"/>
      <c r="F70" s="189" t="s">
        <v>5</v>
      </c>
      <c r="G70" s="189"/>
      <c r="H70" s="189"/>
      <c r="I70" s="207" t="s">
        <v>17</v>
      </c>
      <c r="J70" s="207"/>
      <c r="K70" s="191"/>
      <c r="L70" s="80" t="s">
        <v>24</v>
      </c>
      <c r="M70" s="140"/>
    </row>
    <row r="71" spans="1:13" ht="27" customHeight="1">
      <c r="A71" s="194"/>
      <c r="B71" s="194"/>
      <c r="C71" s="194"/>
      <c r="D71" s="194"/>
      <c r="E71" s="199"/>
      <c r="F71" s="165" t="s">
        <v>36</v>
      </c>
      <c r="G71" s="167" t="s">
        <v>69</v>
      </c>
      <c r="H71" s="114" t="s">
        <v>37</v>
      </c>
      <c r="I71" s="165" t="s">
        <v>36</v>
      </c>
      <c r="J71" s="165" t="s">
        <v>69</v>
      </c>
      <c r="K71" s="34" t="s">
        <v>37</v>
      </c>
      <c r="L71" s="78"/>
      <c r="M71" s="140"/>
    </row>
    <row r="72" spans="1:13" ht="92.25" customHeight="1">
      <c r="A72" s="83">
        <v>29</v>
      </c>
      <c r="B72" s="70">
        <v>921</v>
      </c>
      <c r="C72" s="70">
        <v>92195</v>
      </c>
      <c r="D72" s="84">
        <v>2360</v>
      </c>
      <c r="E72" s="85" t="s">
        <v>50</v>
      </c>
      <c r="F72" s="86"/>
      <c r="G72" s="86"/>
      <c r="H72" s="86"/>
      <c r="I72" s="126">
        <v>10000</v>
      </c>
      <c r="J72" s="126"/>
      <c r="K72" s="126">
        <v>10000</v>
      </c>
      <c r="L72" s="86"/>
      <c r="M72" s="93"/>
    </row>
    <row r="73" spans="1:13" ht="18" customHeight="1">
      <c r="A73" s="32"/>
      <c r="B73" s="35">
        <v>921</v>
      </c>
      <c r="C73" s="31">
        <v>92195</v>
      </c>
      <c r="D73" s="59"/>
      <c r="E73" s="60"/>
      <c r="F73" s="36"/>
      <c r="G73" s="36"/>
      <c r="H73" s="36"/>
      <c r="I73" s="124">
        <f>I72</f>
        <v>10000</v>
      </c>
      <c r="J73" s="124"/>
      <c r="K73" s="124">
        <f>K72</f>
        <v>10000</v>
      </c>
      <c r="L73" s="40"/>
      <c r="M73" s="2"/>
    </row>
    <row r="74" spans="1:15" ht="125.25" customHeight="1">
      <c r="A74" s="22">
        <v>30</v>
      </c>
      <c r="B74" s="24">
        <v>926</v>
      </c>
      <c r="C74" s="24">
        <v>92605</v>
      </c>
      <c r="D74" s="76">
        <v>2360</v>
      </c>
      <c r="E74" s="25" t="s">
        <v>26</v>
      </c>
      <c r="F74" s="26"/>
      <c r="G74" s="26"/>
      <c r="H74" s="26"/>
      <c r="I74" s="123">
        <v>410000</v>
      </c>
      <c r="J74" s="123"/>
      <c r="K74" s="123">
        <v>410000</v>
      </c>
      <c r="L74" s="26"/>
      <c r="M74" s="2"/>
      <c r="O74" s="183"/>
    </row>
    <row r="75" spans="1:13" ht="17.25" customHeight="1">
      <c r="A75" s="40"/>
      <c r="B75" s="33">
        <v>926</v>
      </c>
      <c r="C75" s="33">
        <v>92605</v>
      </c>
      <c r="D75" s="36"/>
      <c r="E75" s="36"/>
      <c r="F75" s="36"/>
      <c r="G75" s="36"/>
      <c r="H75" s="36"/>
      <c r="I75" s="124">
        <f>I74</f>
        <v>410000</v>
      </c>
      <c r="J75" s="124"/>
      <c r="K75" s="124">
        <f>K74</f>
        <v>410000</v>
      </c>
      <c r="L75" s="36"/>
      <c r="M75" s="2"/>
    </row>
    <row r="76" spans="1:13" ht="39" customHeight="1">
      <c r="A76" s="42"/>
      <c r="B76" s="220" t="s">
        <v>27</v>
      </c>
      <c r="C76" s="221"/>
      <c r="D76" s="221"/>
      <c r="E76" s="222"/>
      <c r="F76" s="43"/>
      <c r="G76" s="43"/>
      <c r="H76" s="43"/>
      <c r="I76" s="127">
        <f>I75+I73+I59+I58+I56+I54</f>
        <v>755800</v>
      </c>
      <c r="J76" s="127"/>
      <c r="K76" s="43">
        <f>K75+K73+K59+K58+K56+K54</f>
        <v>755800</v>
      </c>
      <c r="L76" s="44"/>
      <c r="M76" s="2"/>
    </row>
    <row r="77" spans="1:15" ht="24.75" customHeight="1">
      <c r="A77" s="41"/>
      <c r="B77" s="203" t="s">
        <v>15</v>
      </c>
      <c r="C77" s="204"/>
      <c r="D77" s="204"/>
      <c r="E77" s="205"/>
      <c r="F77" s="45">
        <f>F37+F44+F54+F52</f>
        <v>16750192</v>
      </c>
      <c r="G77" s="45"/>
      <c r="H77" s="45">
        <f>H37+H44+H54+H52</f>
        <v>16750192</v>
      </c>
      <c r="I77" s="120">
        <f>I76+I37</f>
        <v>5718892</v>
      </c>
      <c r="J77" s="120">
        <f>J76+J37</f>
        <v>-1134304</v>
      </c>
      <c r="K77" s="45">
        <f>K76+K37</f>
        <v>4584588</v>
      </c>
      <c r="L77" s="46"/>
      <c r="M77" s="28"/>
      <c r="O77" s="183"/>
    </row>
    <row r="78" spans="1:13" ht="8.25" customHeight="1">
      <c r="A78" s="2"/>
      <c r="B78" s="206"/>
      <c r="C78" s="206"/>
      <c r="D78" s="206"/>
      <c r="E78" s="206"/>
      <c r="F78" s="206"/>
      <c r="G78" s="206"/>
      <c r="H78" s="206"/>
      <c r="I78" s="206"/>
      <c r="J78" s="164"/>
      <c r="K78" s="73"/>
      <c r="L78" s="2"/>
      <c r="M78" s="28"/>
    </row>
    <row r="79" spans="1:16" ht="15" customHeight="1">
      <c r="A79" s="90"/>
      <c r="B79" s="91"/>
      <c r="C79" s="91"/>
      <c r="D79" s="91"/>
      <c r="E79" s="91"/>
      <c r="F79" s="92"/>
      <c r="G79" s="91"/>
      <c r="H79" s="217" t="s">
        <v>39</v>
      </c>
      <c r="I79" s="211"/>
      <c r="J79" s="181" t="s">
        <v>69</v>
      </c>
      <c r="K79" s="212" t="s">
        <v>52</v>
      </c>
      <c r="L79" s="213"/>
      <c r="M79" s="28"/>
      <c r="P79" s="183"/>
    </row>
    <row r="80" spans="1:16" ht="24.75" customHeight="1">
      <c r="A80" s="12" t="s">
        <v>65</v>
      </c>
      <c r="B80" s="12"/>
      <c r="C80" s="12"/>
      <c r="D80" s="12"/>
      <c r="E80" s="12"/>
      <c r="F80" s="12"/>
      <c r="G80" s="90"/>
      <c r="H80" s="208">
        <f>I11+I14+I15+I16+I31+I27</f>
        <v>1730912</v>
      </c>
      <c r="I80" s="214"/>
      <c r="J80" s="185">
        <f>J14</f>
        <v>-699304</v>
      </c>
      <c r="K80" s="208">
        <f>K11+K14+K15+K31+K16+K27</f>
        <v>1031608</v>
      </c>
      <c r="L80" s="214"/>
      <c r="M80" s="89"/>
      <c r="P80" s="183"/>
    </row>
    <row r="81" spans="1:13" ht="24" customHeight="1">
      <c r="A81" s="12" t="s">
        <v>32</v>
      </c>
      <c r="B81" s="12"/>
      <c r="C81" s="90"/>
      <c r="D81" s="91"/>
      <c r="E81" s="91"/>
      <c r="F81" s="113"/>
      <c r="G81" s="168"/>
      <c r="H81" s="208">
        <f>F77+I77-H80</f>
        <v>20738172</v>
      </c>
      <c r="I81" s="209"/>
      <c r="J81" s="186">
        <f>J23+J22+J25</f>
        <v>-435000</v>
      </c>
      <c r="K81" s="208">
        <f>H77+K77-K80</f>
        <v>20303172</v>
      </c>
      <c r="L81" s="215"/>
      <c r="M81" s="79"/>
    </row>
    <row r="82" spans="1:16" ht="26.25" customHeight="1">
      <c r="A82" s="67" t="s">
        <v>28</v>
      </c>
      <c r="B82" s="63"/>
      <c r="C82" s="63"/>
      <c r="D82" s="63"/>
      <c r="E82" s="63"/>
      <c r="F82" s="104"/>
      <c r="G82" s="169"/>
      <c r="H82" s="210">
        <f>H81+H80</f>
        <v>22469084</v>
      </c>
      <c r="I82" s="211"/>
      <c r="J82" s="187">
        <f>J81+J80</f>
        <v>-1134304</v>
      </c>
      <c r="K82" s="210">
        <f>K80+K81</f>
        <v>21334780</v>
      </c>
      <c r="L82" s="216"/>
      <c r="M82" s="161"/>
      <c r="P82" s="183"/>
    </row>
    <row r="83" ht="12.75">
      <c r="M83" s="65"/>
    </row>
  </sheetData>
  <sheetProtection/>
  <mergeCells count="59">
    <mergeCell ref="B7:B9"/>
    <mergeCell ref="B38:L38"/>
    <mergeCell ref="A37:E37"/>
    <mergeCell ref="C7:C9"/>
    <mergeCell ref="M48:M50"/>
    <mergeCell ref="A69:A71"/>
    <mergeCell ref="B69:B71"/>
    <mergeCell ref="C69:C71"/>
    <mergeCell ref="D69:D71"/>
    <mergeCell ref="E69:E71"/>
    <mergeCell ref="A6:M6"/>
    <mergeCell ref="B76:E76"/>
    <mergeCell ref="A7:A9"/>
    <mergeCell ref="M7:M9"/>
    <mergeCell ref="B10:M10"/>
    <mergeCell ref="F7:L7"/>
    <mergeCell ref="F8:H8"/>
    <mergeCell ref="I8:K8"/>
    <mergeCell ref="E7:E9"/>
    <mergeCell ref="D7:D9"/>
    <mergeCell ref="H82:I82"/>
    <mergeCell ref="K79:L79"/>
    <mergeCell ref="K80:L80"/>
    <mergeCell ref="K81:L81"/>
    <mergeCell ref="K82:L82"/>
    <mergeCell ref="H79:I79"/>
    <mergeCell ref="H80:I80"/>
    <mergeCell ref="B77:E77"/>
    <mergeCell ref="B78:I78"/>
    <mergeCell ref="F69:L69"/>
    <mergeCell ref="F70:H70"/>
    <mergeCell ref="I70:K70"/>
    <mergeCell ref="H81:I81"/>
    <mergeCell ref="A17:A19"/>
    <mergeCell ref="B17:B19"/>
    <mergeCell ref="C17:C19"/>
    <mergeCell ref="D17:D19"/>
    <mergeCell ref="E17:E19"/>
    <mergeCell ref="F17:L17"/>
    <mergeCell ref="M17:M19"/>
    <mergeCell ref="F18:H18"/>
    <mergeCell ref="I18:K18"/>
    <mergeCell ref="A28:A30"/>
    <mergeCell ref="B28:B30"/>
    <mergeCell ref="C28:C30"/>
    <mergeCell ref="D28:D30"/>
    <mergeCell ref="E28:E30"/>
    <mergeCell ref="F28:L28"/>
    <mergeCell ref="M28:M30"/>
    <mergeCell ref="F29:H29"/>
    <mergeCell ref="I29:K29"/>
    <mergeCell ref="A48:A50"/>
    <mergeCell ref="B48:B50"/>
    <mergeCell ref="C48:C50"/>
    <mergeCell ref="D48:D50"/>
    <mergeCell ref="E48:E50"/>
    <mergeCell ref="F48:L48"/>
    <mergeCell ref="F49:H49"/>
    <mergeCell ref="I49:K49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2014-09-25T14:11:53Z</cp:lastPrinted>
  <dcterms:created xsi:type="dcterms:W3CDTF">2002-11-12T12:41:20Z</dcterms:created>
  <dcterms:modified xsi:type="dcterms:W3CDTF">2014-09-26T11:49:27Z</dcterms:modified>
  <cp:category/>
  <cp:version/>
  <cp:contentType/>
  <cp:contentStatus/>
</cp:coreProperties>
</file>