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<sst xmlns="http://schemas.openxmlformats.org/spreadsheetml/2006/main" count="156" uniqueCount="118">
  <si>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</si>
  <si>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</si>
  <si>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</si>
  <si>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</si>
  <si>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</si>
  <si>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</si>
  <si>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</si>
  <si>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</si>
  <si>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przedmio towej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</si>
  <si>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</si>
  <si>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</si>
  <si>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</si>
  <si>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</si>
  <si>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</si>
  <si>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</si>
  <si>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</si>
  <si>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</si>
  <si>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</si>
  <si>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"Miś"                                            w Nowej Iwicznej ul. Krasickiego2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</si>
  <si>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</si>
  <si>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</si>
  <si>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</si>
  <si>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</si>
  <si>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</si>
  <si>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</si>
  <si>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</si>
  <si>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</si>
  <si>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</si>
  <si>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</si>
  <si>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24 dzieci</t>
  </si>
  <si>
    <t>60 dzieci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</si>
  <si>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</si>
  <si>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</si>
  <si>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</si>
  <si>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</si>
  <si>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</si>
  <si>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</si>
  <si>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</si>
  <si>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</si>
  <si>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</si>
  <si>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>OGÓŁEM DOTACJE</t>
  </si>
  <si>
    <t>za okres I-VIII - 199 uczniów</t>
  </si>
  <si>
    <t>za okres IX-XII - 219 uczniów                            w tym 1 niepełnosprawny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</si>
  <si>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</si>
  <si>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</si>
  <si>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</si>
  <si>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</si>
  <si>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</si>
  <si>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Udział w kosztach wspólnego biletu - ZTM</t>
  </si>
  <si>
    <t>celowej</t>
  </si>
  <si>
    <t>Lesznowola - projekt sygnalizacji świetlnej ul. Szkolna 1)</t>
  </si>
  <si>
    <t>120 uczniów</t>
  </si>
  <si>
    <t>105 dzieci</t>
  </si>
  <si>
    <t>55 dzieci</t>
  </si>
  <si>
    <t>140 dzieci</t>
  </si>
  <si>
    <t>80 dzieci</t>
  </si>
  <si>
    <t>85 dzieci w tym 1 niepełnosprawne</t>
  </si>
  <si>
    <t>za okres I -VIII - 55 dzieci                                             w tym 4niepełnosprawnych</t>
  </si>
  <si>
    <t xml:space="preserve">za okres I -VIII - 60 dzieci                                            </t>
  </si>
  <si>
    <t xml:space="preserve">za okres IX-XII - 100 dzieci                          </t>
  </si>
  <si>
    <t xml:space="preserve">za okres I -VIII -25 dzieci                                            </t>
  </si>
  <si>
    <t xml:space="preserve">za okres IX-XII - 30 dzieci                          </t>
  </si>
  <si>
    <t>za okres IX-XII - 1 322 dzieci                           w tym 7 niepełnosprawnych</t>
  </si>
  <si>
    <t>za okres I -VIII - 1 272 dzieci                                             w tym 6 niepełnosprawnych</t>
  </si>
  <si>
    <t xml:space="preserve">za okres I -VIII -23 dzieci                                            </t>
  </si>
  <si>
    <t xml:space="preserve">za okres IX-XII - 25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</si>
  <si>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</si>
  <si>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</si>
  <si>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</si>
  <si>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</si>
  <si>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</si>
  <si>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</si>
  <si>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010</t>
  </si>
  <si>
    <t>01010</t>
  </si>
  <si>
    <t>Gmina Piaseczno</t>
  </si>
  <si>
    <t>Jazgarzewszczyzna - Projekt budowy kanalizacji ul. Krzywa</t>
  </si>
  <si>
    <t>Komenda Wojewódzka Policji</t>
  </si>
  <si>
    <t>Załącznik nr 1</t>
  </si>
  <si>
    <t>Dotacje udzielone w 2011 roku z budżetu gminy podmiotom należącym i nie należącym do sektora finansów publicznych - po zmianach</t>
  </si>
  <si>
    <t>plan po zmianach</t>
  </si>
  <si>
    <t>Niepubliczna Integracyjna Szkoła Podstawowa                            w Mysiadle   ul Krótka 11B</t>
  </si>
  <si>
    <t>Niepubliczna  Szkoła Podstawowa i Gimnazjum w Jazgarzewszczyznie  ul Okrężna 24A</t>
  </si>
  <si>
    <t>Niepubliczna  Szkoła Podstawowa i Gimnazjum w Jazgarzewszczyznie ul Okrężna 24A</t>
  </si>
  <si>
    <t>Przedszkole Zgromadzenia Sióstr Matki Bozej Miłosierdzia "Jutrzenka" w Derdach                                           ul. Łączności 158</t>
  </si>
  <si>
    <t>za okres IX-XII - 60 dzieci                                                  w tym 5 niepełnosprawnych</t>
  </si>
  <si>
    <t>Punkt przdszkolny  "BUBALUBA"                                ul. Słoneczna 14 Stara Iwiczna</t>
  </si>
  <si>
    <t>Lp.</t>
  </si>
  <si>
    <t>Razem przedszkola</t>
  </si>
  <si>
    <t xml:space="preserve">Razem przedszkola i punkty przedszkolne </t>
  </si>
  <si>
    <t xml:space="preserve">Przewóz osób- linie autobusowe  ZTM </t>
  </si>
  <si>
    <t>Przewóz osób - linie uzupełniające lokalny transport zbiorowy "L"</t>
  </si>
  <si>
    <t>Nazwa zadania</t>
  </si>
  <si>
    <t xml:space="preserve">plan               </t>
  </si>
  <si>
    <t xml:space="preserve">plan              </t>
  </si>
  <si>
    <t>Razem dotacje dla jed należące do sektora finansów publicznych</t>
  </si>
  <si>
    <t>Poprawa bezpieczeństwa na terenie Gminy- zorganizowanie ponadnormatywnych  służb i patroli policyjnych oraz nagrody</t>
  </si>
  <si>
    <t>Zakup samochodu osobowego oznakowanego dla Komisariatu Policji w Lesznowoli</t>
  </si>
  <si>
    <t>Plan w pozycjach 23, 24, 28, 29, 32, 34  dotyczy wydatków inwestycyjnych</t>
  </si>
  <si>
    <t>Działania profilaktyczne i socjoterepeut na rzecz społeczości gminy - stowarzyszenia</t>
  </si>
  <si>
    <t xml:space="preserve">Działania profilaktyczne i socjoterepeut na rzecz społeczości gminy -fundacje </t>
  </si>
  <si>
    <t>Działania profilaktyczne i socjoterepeut na rzecz społeczości gminy - inne</t>
  </si>
  <si>
    <t>Upowszechnianie turystyki- stowarzyszenia</t>
  </si>
  <si>
    <t>Upowszechnianie turystyki- fundacje</t>
  </si>
  <si>
    <t>Wspieranie kultury i ochrony dziedzictwa narodowego- stowarzyszenia</t>
  </si>
  <si>
    <t>Prowadzenie zajęć rekreacyjno-sportowych i szkoleniowych w zakresie kultury fizycznej, organizacja i obsługa zawodów sportowych oraz masowych imprez rekreacyjnych dla społeczności z terenu gminy-fundacje</t>
  </si>
  <si>
    <t xml:space="preserve">Prowadzenie zajęć rekreacyjno-sportowych i szkoleniowych w zakresie kultury fizycznej, organizacja i obsługa zawodów sportowych oraz masowych imprez rekreacyjnych dla społeczności z terenu gminy - stowarzyszenia </t>
  </si>
  <si>
    <t xml:space="preserve">  75 dzieci  I - VIII                                     100 dzieci  IX - XII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</si>
  <si>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</si>
  <si>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Budowa nowego przebiegu drogi wojewódzkiej Nr 721 </t>
    </r>
    <r>
      <rPr>
        <vertAlign val="superscript"/>
        <sz val="8"/>
        <rFont val="Cambria"/>
        <family val="1"/>
      </rPr>
      <t>1)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</si>
  <si>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</si>
  <si>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</si>
  <si>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</si>
  <si>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Komenda Wojewódzka Państwowej Straży Pożarnej</t>
  </si>
  <si>
    <t>Zakup specjalistycznego sprzętu ratowniczego</t>
  </si>
  <si>
    <t>Bezpieczeństwo przeciwpowodziowe</t>
  </si>
  <si>
    <t xml:space="preserve">Odszkodowanie za drogę gminną -ul. Mleczarską położoną na granicy Gminy Piaseczno i Starej Iwicznej  od ul.Słonecznej </t>
  </si>
  <si>
    <t>z dnia 6 października 2011r.</t>
  </si>
  <si>
    <t>do Uchwały Nr 100/IX/2011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</si>
</sst>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vertAlign val="superscript"/>
      <sz val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1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7" fillId="12" borderId="11" xfId="0" applyFont="1" applyFill="1" applyBorder="1" applyAlignment="1">
      <alignment vertical="center"/>
    </xf>
    <xf numFmtId="0" fontId="6" fillId="12" borderId="13" xfId="0" applyFont="1" applyFill="1" applyBorder="1" applyAlignment="1">
      <alignment vertical="center"/>
    </xf>
    <xf numFmtId="0" fontId="7" fillId="12" borderId="11" xfId="0" applyFont="1" applyFill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3" fillId="12" borderId="11" xfId="0" applyFont="1" applyFill="1" applyBorder="1" applyAlignment="1">
      <alignment horizontal="center" vertical="center"/>
    </xf>
    <xf numFmtId="1" fontId="6" fillId="12" borderId="11" xfId="0" applyNumberFormat="1" applyFont="1" applyFill="1" applyBorder="1" applyAlignment="1">
      <alignment horizontal="center" vertical="center"/>
    </xf>
    <xf numFmtId="1" fontId="6" fillId="12" borderId="13" xfId="0" applyNumberFormat="1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vertical="center" wrapText="1"/>
    </xf>
    <xf numFmtId="3" fontId="6" fillId="12" borderId="11" xfId="0" applyNumberFormat="1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33" borderId="15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7" fillId="12" borderId="15" xfId="0" applyFont="1" applyFill="1" applyBorder="1" applyAlignment="1">
      <alignment vertical="center" wrapText="1"/>
    </xf>
    <xf numFmtId="0" fontId="7" fillId="12" borderId="17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0" fontId="8" fillId="12" borderId="12" xfId="0" applyFont="1" applyFill="1" applyBorder="1" applyAlignment="1">
      <alignment vertical="center"/>
    </xf>
    <xf numFmtId="0" fontId="8" fillId="12" borderId="13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vertical="center"/>
    </xf>
    <xf numFmtId="3" fontId="6" fillId="35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1" fontId="3" fillId="33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36" borderId="11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vertical="center"/>
    </xf>
    <xf numFmtId="3" fontId="6" fillId="38" borderId="11" xfId="0" applyNumberFormat="1" applyFont="1" applyFill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0" fontId="5" fillId="38" borderId="11" xfId="0" applyFont="1" applyFill="1" applyBorder="1" applyAlignment="1">
      <alignment vertical="center"/>
    </xf>
    <xf numFmtId="3" fontId="6" fillId="37" borderId="11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vertical="center"/>
    </xf>
    <xf numFmtId="0" fontId="3" fillId="0" borderId="11" xfId="0" applyFont="1" applyBorder="1" applyAlignment="1">
      <alignment vertical="center" wrapText="1"/>
    </xf>
    <xf numFmtId="3" fontId="6" fillId="33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3" fontId="5" fillId="37" borderId="1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1" fontId="3" fillId="33" borderId="21" xfId="0" applyNumberFormat="1" applyFont="1" applyFill="1" applyBorder="1" applyAlignment="1" quotePrefix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" fontId="3" fillId="33" borderId="22" xfId="0" applyNumberFormat="1" applyFont="1" applyFill="1" applyBorder="1" applyAlignment="1" quotePrefix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1" fontId="5" fillId="2" borderId="11" xfId="0" applyNumberFormat="1" applyFont="1" applyFill="1" applyBorder="1" applyAlignment="1" quotePrefix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3" fontId="5" fillId="8" borderId="11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1" fontId="3" fillId="33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0" fontId="4" fillId="38" borderId="11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 quotePrefix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1" fontId="6" fillId="8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34" borderId="18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vertical="center" wrapText="1"/>
    </xf>
    <xf numFmtId="0" fontId="5" fillId="34" borderId="24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8" borderId="14" xfId="0" applyFont="1" applyFill="1" applyBorder="1" applyAlignment="1">
      <alignment vertical="center"/>
    </xf>
    <xf numFmtId="0" fontId="4" fillId="38" borderId="25" xfId="0" applyFont="1" applyFill="1" applyBorder="1" applyAlignment="1">
      <alignment vertical="center"/>
    </xf>
    <xf numFmtId="0" fontId="4" fillId="38" borderId="26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1" fontId="6" fillId="12" borderId="12" xfId="0" applyNumberFormat="1" applyFont="1" applyFill="1" applyBorder="1" applyAlignment="1">
      <alignment horizontal="center" vertical="center"/>
    </xf>
    <xf numFmtId="1" fontId="6" fillId="12" borderId="13" xfId="0" applyNumberFormat="1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vertical="center" wrapText="1"/>
    </xf>
    <xf numFmtId="0" fontId="6" fillId="12" borderId="18" xfId="0" applyFont="1" applyFill="1" applyBorder="1" applyAlignment="1">
      <alignment vertical="center" wrapText="1"/>
    </xf>
    <xf numFmtId="3" fontId="5" fillId="34" borderId="12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3" fontId="8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12" borderId="13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vertical="center" wrapText="1"/>
    </xf>
    <xf numFmtId="0" fontId="6" fillId="12" borderId="13" xfId="0" applyFont="1" applyFill="1" applyBorder="1" applyAlignment="1">
      <alignment vertical="center" wrapText="1"/>
    </xf>
    <xf numFmtId="0" fontId="6" fillId="12" borderId="1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vertical="center"/>
    </xf>
    <xf numFmtId="0" fontId="8" fillId="12" borderId="13" xfId="0" applyFont="1" applyFill="1" applyBorder="1" applyAlignment="1">
      <alignment vertical="center"/>
    </xf>
    <xf numFmtId="3" fontId="6" fillId="12" borderId="12" xfId="0" applyNumberFormat="1" applyFont="1" applyFill="1" applyBorder="1" applyAlignment="1">
      <alignment vertical="center"/>
    </xf>
    <xf numFmtId="3" fontId="6" fillId="12" borderId="13" xfId="0" applyNumberFormat="1" applyFont="1" applyFill="1" applyBorder="1" applyAlignment="1">
      <alignment vertical="center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2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3">
      <selection activeCell="M12" sqref="M12"/>
    </sheetView>
  </sheetViews>
  <sheetFormatPr defaultColWidth="9.00390625" defaultRowHeight="12.75"/>
  <cols>
    <col min="1" max="1" width="4.75390625" style="5" customWidth="1"/>
    <col min="2" max="3" width="6.25390625" style="1" customWidth="1"/>
    <col min="4" max="4" width="5.375" style="1" customWidth="1"/>
    <col min="5" max="5" width="36.625" style="1" customWidth="1"/>
    <col min="6" max="7" width="9.875" style="1" customWidth="1"/>
    <col min="8" max="9" width="9.75390625" style="1" customWidth="1"/>
    <col min="10" max="10" width="5.125" style="1" customWidth="1"/>
    <col min="11" max="11" width="28.125" style="1" customWidth="1"/>
    <col min="12" max="16384" width="9.125" style="1" customWidth="1"/>
  </cols>
  <sheetData>
    <row r="1" spans="1:11" ht="12.75" customHeight="1">
      <c r="A1" s="11"/>
      <c r="B1" s="11"/>
      <c r="C1" s="12"/>
      <c r="D1" s="12"/>
      <c r="E1" s="12"/>
      <c r="F1" s="12"/>
      <c r="G1" s="12"/>
      <c r="H1" s="13" t="s">
        <v>77</v>
      </c>
      <c r="I1" s="13"/>
      <c r="J1" s="11"/>
      <c r="K1" s="11"/>
    </row>
    <row r="2" spans="1:11" ht="12.75">
      <c r="A2" s="11"/>
      <c r="B2" s="11"/>
      <c r="C2" s="11"/>
      <c r="D2" s="11"/>
      <c r="E2" s="11"/>
      <c r="F2" s="11"/>
      <c r="G2" s="11"/>
      <c r="H2" s="13" t="s">
        <v>117</v>
      </c>
      <c r="I2" s="13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3" t="s">
        <v>16</v>
      </c>
      <c r="I3" s="13"/>
      <c r="J3" s="11"/>
      <c r="K3" s="11"/>
    </row>
    <row r="4" spans="1:11" ht="12" customHeight="1">
      <c r="A4" s="11"/>
      <c r="B4" s="11"/>
      <c r="C4" s="11"/>
      <c r="D4" s="11"/>
      <c r="E4" s="11"/>
      <c r="F4" s="11"/>
      <c r="G4" s="11"/>
      <c r="H4" s="13" t="s">
        <v>116</v>
      </c>
      <c r="I4" s="13"/>
      <c r="J4" s="11"/>
      <c r="K4" s="11"/>
    </row>
    <row r="5" spans="1:11" ht="4.5" customHeight="1" hidden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9.25" customHeight="1">
      <c r="A6" s="11"/>
      <c r="B6" s="233" t="s">
        <v>78</v>
      </c>
      <c r="C6" s="233"/>
      <c r="D6" s="233"/>
      <c r="E6" s="233"/>
      <c r="F6" s="233"/>
      <c r="G6" s="233"/>
      <c r="H6" s="233"/>
      <c r="I6" s="233"/>
      <c r="J6" s="233"/>
      <c r="K6" s="233"/>
    </row>
    <row r="7" spans="1:12" ht="15.75" customHeight="1">
      <c r="A7" s="213" t="s">
        <v>86</v>
      </c>
      <c r="B7" s="212" t="s">
        <v>1</v>
      </c>
      <c r="C7" s="212" t="s">
        <v>2</v>
      </c>
      <c r="D7" s="212" t="s">
        <v>0</v>
      </c>
      <c r="E7" s="214" t="s">
        <v>10</v>
      </c>
      <c r="F7" s="212" t="s">
        <v>9</v>
      </c>
      <c r="G7" s="212"/>
      <c r="H7" s="212"/>
      <c r="I7" s="212"/>
      <c r="J7" s="212"/>
      <c r="K7" s="212" t="s">
        <v>7</v>
      </c>
      <c r="L7" s="2"/>
    </row>
    <row r="8" spans="1:12" ht="21" customHeight="1">
      <c r="A8" s="213"/>
      <c r="B8" s="212"/>
      <c r="C8" s="212"/>
      <c r="D8" s="212"/>
      <c r="E8" s="214"/>
      <c r="F8" s="224" t="s">
        <v>6</v>
      </c>
      <c r="G8" s="213"/>
      <c r="H8" s="212" t="s">
        <v>49</v>
      </c>
      <c r="I8" s="212"/>
      <c r="J8" s="219" t="s">
        <v>8</v>
      </c>
      <c r="K8" s="212"/>
      <c r="L8" s="2"/>
    </row>
    <row r="9" spans="1:12" ht="21" customHeight="1">
      <c r="A9" s="213"/>
      <c r="B9" s="213"/>
      <c r="C9" s="213"/>
      <c r="D9" s="213"/>
      <c r="E9" s="213"/>
      <c r="F9" s="14" t="s">
        <v>92</v>
      </c>
      <c r="G9" s="14" t="s">
        <v>79</v>
      </c>
      <c r="H9" s="14" t="s">
        <v>92</v>
      </c>
      <c r="I9" s="14" t="s">
        <v>79</v>
      </c>
      <c r="J9" s="220"/>
      <c r="K9" s="213"/>
      <c r="L9" s="2"/>
    </row>
    <row r="10" spans="1:12" ht="19.5" customHeight="1">
      <c r="A10" s="15"/>
      <c r="B10" s="221" t="s">
        <v>107</v>
      </c>
      <c r="C10" s="222"/>
      <c r="D10" s="222"/>
      <c r="E10" s="222"/>
      <c r="F10" s="222"/>
      <c r="G10" s="222"/>
      <c r="H10" s="222"/>
      <c r="I10" s="222"/>
      <c r="J10" s="222"/>
      <c r="K10" s="223"/>
      <c r="L10" s="4"/>
    </row>
    <row r="11" spans="1:12" ht="25.5" customHeight="1">
      <c r="A11" s="15">
        <v>1</v>
      </c>
      <c r="B11" s="16">
        <v>801</v>
      </c>
      <c r="C11" s="16">
        <v>80101</v>
      </c>
      <c r="D11" s="16">
        <v>2540</v>
      </c>
      <c r="E11" s="17" t="s">
        <v>80</v>
      </c>
      <c r="F11" s="18">
        <v>528857</v>
      </c>
      <c r="G11" s="18">
        <v>528857</v>
      </c>
      <c r="H11" s="19"/>
      <c r="I11" s="19"/>
      <c r="J11" s="19"/>
      <c r="K11" s="20" t="s">
        <v>11</v>
      </c>
      <c r="L11" s="2"/>
    </row>
    <row r="12" spans="1:11" ht="25.5" customHeight="1">
      <c r="A12" s="15">
        <v>2</v>
      </c>
      <c r="B12" s="21"/>
      <c r="C12" s="21"/>
      <c r="D12" s="21">
        <v>2540</v>
      </c>
      <c r="E12" s="22" t="s">
        <v>81</v>
      </c>
      <c r="F12" s="23">
        <v>797184</v>
      </c>
      <c r="G12" s="23">
        <v>797184</v>
      </c>
      <c r="H12" s="24"/>
      <c r="I12" s="24"/>
      <c r="J12" s="24"/>
      <c r="K12" s="19" t="s">
        <v>51</v>
      </c>
    </row>
    <row r="13" spans="1:11" ht="12.75" customHeight="1">
      <c r="A13" s="234"/>
      <c r="B13" s="187">
        <v>801</v>
      </c>
      <c r="C13" s="187">
        <v>80101</v>
      </c>
      <c r="D13" s="187">
        <v>2540</v>
      </c>
      <c r="E13" s="189" t="s">
        <v>12</v>
      </c>
      <c r="F13" s="217">
        <f>SUM(F11:F12)</f>
        <v>1326041</v>
      </c>
      <c r="G13" s="217">
        <f>SUM(G11:G12)</f>
        <v>1326041</v>
      </c>
      <c r="H13" s="204"/>
      <c r="I13" s="25"/>
      <c r="J13" s="204"/>
      <c r="K13" s="26" t="s">
        <v>41</v>
      </c>
    </row>
    <row r="14" spans="1:11" ht="21">
      <c r="A14" s="235"/>
      <c r="B14" s="188"/>
      <c r="C14" s="188"/>
      <c r="D14" s="188"/>
      <c r="E14" s="190"/>
      <c r="F14" s="205"/>
      <c r="G14" s="205"/>
      <c r="H14" s="205"/>
      <c r="I14" s="27"/>
      <c r="J14" s="205"/>
      <c r="K14" s="28" t="s">
        <v>42</v>
      </c>
    </row>
    <row r="15" spans="1:11" ht="28.5" customHeight="1">
      <c r="A15" s="15">
        <v>3</v>
      </c>
      <c r="B15" s="16">
        <v>801</v>
      </c>
      <c r="C15" s="16">
        <v>80103</v>
      </c>
      <c r="D15" s="16">
        <v>2540</v>
      </c>
      <c r="E15" s="22" t="s">
        <v>82</v>
      </c>
      <c r="F15" s="29">
        <v>248832</v>
      </c>
      <c r="G15" s="29">
        <v>248832</v>
      </c>
      <c r="H15" s="19"/>
      <c r="I15" s="19"/>
      <c r="J15" s="19"/>
      <c r="K15" s="19" t="s">
        <v>17</v>
      </c>
    </row>
    <row r="16" spans="1:11" ht="12.75">
      <c r="A16" s="30"/>
      <c r="B16" s="31">
        <v>801</v>
      </c>
      <c r="C16" s="32">
        <v>80103</v>
      </c>
      <c r="D16" s="32">
        <v>2540</v>
      </c>
      <c r="E16" s="33" t="s">
        <v>13</v>
      </c>
      <c r="F16" s="34">
        <f>F15</f>
        <v>248832</v>
      </c>
      <c r="G16" s="34">
        <f>G15</f>
        <v>248832</v>
      </c>
      <c r="H16" s="35"/>
      <c r="I16" s="35"/>
      <c r="J16" s="35"/>
      <c r="K16" s="35" t="s">
        <v>17</v>
      </c>
    </row>
    <row r="17" spans="1:11" ht="24">
      <c r="A17" s="15">
        <v>4</v>
      </c>
      <c r="B17" s="16">
        <v>801</v>
      </c>
      <c r="C17" s="16">
        <v>80104</v>
      </c>
      <c r="D17" s="16">
        <v>2310</v>
      </c>
      <c r="E17" s="17" t="s">
        <v>43</v>
      </c>
      <c r="F17" s="29"/>
      <c r="G17" s="29"/>
      <c r="H17" s="29">
        <v>1600000</v>
      </c>
      <c r="I17" s="29">
        <v>1900000</v>
      </c>
      <c r="J17" s="29"/>
      <c r="K17" s="19" t="s">
        <v>44</v>
      </c>
    </row>
    <row r="18" spans="1:11" ht="36">
      <c r="A18" s="15">
        <v>5</v>
      </c>
      <c r="B18" s="16">
        <v>801</v>
      </c>
      <c r="C18" s="16">
        <v>80104</v>
      </c>
      <c r="D18" s="16">
        <v>2540</v>
      </c>
      <c r="E18" s="17" t="s">
        <v>83</v>
      </c>
      <c r="F18" s="29">
        <v>659060</v>
      </c>
      <c r="G18" s="29">
        <v>659060</v>
      </c>
      <c r="H18" s="19"/>
      <c r="I18" s="19"/>
      <c r="J18" s="19"/>
      <c r="K18" s="17" t="s">
        <v>106</v>
      </c>
    </row>
    <row r="19" spans="1:11" ht="27.75" customHeight="1">
      <c r="A19" s="15">
        <v>6</v>
      </c>
      <c r="B19" s="16"/>
      <c r="C19" s="16"/>
      <c r="D19" s="16">
        <v>2540</v>
      </c>
      <c r="E19" s="17" t="s">
        <v>110</v>
      </c>
      <c r="F19" s="29">
        <v>828705</v>
      </c>
      <c r="G19" s="29">
        <v>828705</v>
      </c>
      <c r="H19" s="19"/>
      <c r="I19" s="19"/>
      <c r="J19" s="19"/>
      <c r="K19" s="19" t="s">
        <v>52</v>
      </c>
    </row>
    <row r="20" spans="1:11" ht="24">
      <c r="A20" s="15">
        <v>7</v>
      </c>
      <c r="B20" s="16"/>
      <c r="C20" s="16"/>
      <c r="D20" s="16">
        <v>2540</v>
      </c>
      <c r="E20" s="17" t="s">
        <v>18</v>
      </c>
      <c r="F20" s="29">
        <v>436409</v>
      </c>
      <c r="G20" s="29">
        <v>436409</v>
      </c>
      <c r="H20" s="19"/>
      <c r="I20" s="19"/>
      <c r="J20" s="19"/>
      <c r="K20" s="19" t="s">
        <v>53</v>
      </c>
    </row>
    <row r="21" spans="1:11" ht="24">
      <c r="A21" s="15">
        <v>8</v>
      </c>
      <c r="B21" s="16"/>
      <c r="C21" s="16"/>
      <c r="D21" s="16">
        <v>2540</v>
      </c>
      <c r="E21" s="17" t="s">
        <v>19</v>
      </c>
      <c r="F21" s="29">
        <v>1779457</v>
      </c>
      <c r="G21" s="29">
        <v>1779457</v>
      </c>
      <c r="H21" s="19"/>
      <c r="I21" s="19"/>
      <c r="J21" s="19"/>
      <c r="K21" s="19" t="s">
        <v>21</v>
      </c>
    </row>
    <row r="22" spans="1:11" ht="33" customHeight="1">
      <c r="A22" s="15">
        <v>9</v>
      </c>
      <c r="B22" s="16"/>
      <c r="C22" s="16"/>
      <c r="D22" s="16">
        <v>2540</v>
      </c>
      <c r="E22" s="17" t="s">
        <v>20</v>
      </c>
      <c r="F22" s="29">
        <v>696229</v>
      </c>
      <c r="G22" s="29">
        <v>696229</v>
      </c>
      <c r="H22" s="19"/>
      <c r="I22" s="19"/>
      <c r="J22" s="19"/>
      <c r="K22" s="19" t="s">
        <v>56</v>
      </c>
    </row>
    <row r="23" spans="1:11" ht="27" customHeight="1">
      <c r="A23" s="15">
        <v>10</v>
      </c>
      <c r="B23" s="21"/>
      <c r="C23" s="21"/>
      <c r="D23" s="21">
        <v>2540</v>
      </c>
      <c r="E23" s="22" t="s">
        <v>22</v>
      </c>
      <c r="F23" s="36">
        <v>1000912</v>
      </c>
      <c r="G23" s="29">
        <v>1000912</v>
      </c>
      <c r="H23" s="24"/>
      <c r="I23" s="24"/>
      <c r="J23" s="24"/>
      <c r="K23" s="37" t="s">
        <v>54</v>
      </c>
    </row>
    <row r="24" spans="1:11" s="7" customFormat="1" ht="9.75" customHeight="1">
      <c r="A24" s="38"/>
      <c r="B24" s="39"/>
      <c r="C24" s="39"/>
      <c r="D24" s="39"/>
      <c r="E24" s="40"/>
      <c r="F24" s="41"/>
      <c r="G24" s="41"/>
      <c r="H24" s="42"/>
      <c r="I24" s="42"/>
      <c r="J24" s="42"/>
      <c r="K24" s="42"/>
    </row>
    <row r="25" spans="1:11" ht="24" customHeight="1">
      <c r="A25" s="15">
        <v>11</v>
      </c>
      <c r="B25" s="16"/>
      <c r="C25" s="16"/>
      <c r="D25" s="16">
        <v>2540</v>
      </c>
      <c r="E25" s="17" t="s">
        <v>23</v>
      </c>
      <c r="F25" s="29">
        <v>562664</v>
      </c>
      <c r="G25" s="29">
        <v>562664</v>
      </c>
      <c r="H25" s="19"/>
      <c r="I25" s="19"/>
      <c r="J25" s="19"/>
      <c r="K25" s="19" t="s">
        <v>55</v>
      </c>
    </row>
    <row r="26" spans="1:11" ht="25.5" customHeight="1">
      <c r="A26" s="236">
        <v>12</v>
      </c>
      <c r="B26" s="200"/>
      <c r="C26" s="200"/>
      <c r="D26" s="200">
        <v>2540</v>
      </c>
      <c r="E26" s="198" t="s">
        <v>24</v>
      </c>
      <c r="F26" s="194">
        <v>463175</v>
      </c>
      <c r="G26" s="194">
        <v>463175</v>
      </c>
      <c r="H26" s="173"/>
      <c r="I26" s="24"/>
      <c r="J26" s="173"/>
      <c r="K26" s="43" t="s">
        <v>57</v>
      </c>
    </row>
    <row r="27" spans="1:11" ht="24.75" customHeight="1">
      <c r="A27" s="237"/>
      <c r="B27" s="201"/>
      <c r="C27" s="201"/>
      <c r="D27" s="201"/>
      <c r="E27" s="199"/>
      <c r="F27" s="203"/>
      <c r="G27" s="195"/>
      <c r="H27" s="174"/>
      <c r="I27" s="44"/>
      <c r="J27" s="174"/>
      <c r="K27" s="45" t="s">
        <v>84</v>
      </c>
    </row>
    <row r="28" spans="1:11" ht="24">
      <c r="A28" s="15">
        <v>13</v>
      </c>
      <c r="B28" s="16"/>
      <c r="C28" s="16"/>
      <c r="D28" s="16">
        <v>2540</v>
      </c>
      <c r="E28" s="17" t="s">
        <v>25</v>
      </c>
      <c r="F28" s="29">
        <v>571813</v>
      </c>
      <c r="G28" s="29">
        <v>571813</v>
      </c>
      <c r="H28" s="19"/>
      <c r="I28" s="19"/>
      <c r="J28" s="19"/>
      <c r="K28" s="19" t="s">
        <v>26</v>
      </c>
    </row>
    <row r="29" spans="1:11" ht="24">
      <c r="A29" s="15">
        <v>14</v>
      </c>
      <c r="B29" s="16"/>
      <c r="C29" s="16"/>
      <c r="D29" s="16">
        <v>2540</v>
      </c>
      <c r="E29" s="46" t="s">
        <v>27</v>
      </c>
      <c r="F29" s="29">
        <v>388248</v>
      </c>
      <c r="G29" s="29">
        <v>388248</v>
      </c>
      <c r="H29" s="19"/>
      <c r="I29" s="19"/>
      <c r="J29" s="19"/>
      <c r="K29" s="19" t="s">
        <v>30</v>
      </c>
    </row>
    <row r="30" spans="1:11" ht="24">
      <c r="A30" s="15">
        <v>15</v>
      </c>
      <c r="B30" s="16"/>
      <c r="C30" s="16"/>
      <c r="D30" s="16">
        <v>2540</v>
      </c>
      <c r="E30" s="17" t="s">
        <v>28</v>
      </c>
      <c r="F30" s="29">
        <v>205299</v>
      </c>
      <c r="G30" s="29">
        <v>205299</v>
      </c>
      <c r="H30" s="19"/>
      <c r="I30" s="19"/>
      <c r="J30" s="19"/>
      <c r="K30" s="19" t="s">
        <v>29</v>
      </c>
    </row>
    <row r="31" spans="1:11" ht="12.75" customHeight="1">
      <c r="A31" s="236">
        <v>16</v>
      </c>
      <c r="B31" s="200"/>
      <c r="C31" s="200"/>
      <c r="D31" s="200">
        <v>2540</v>
      </c>
      <c r="E31" s="198" t="s">
        <v>14</v>
      </c>
      <c r="F31" s="194">
        <v>586192</v>
      </c>
      <c r="G31" s="194">
        <v>586192</v>
      </c>
      <c r="H31" s="173"/>
      <c r="I31" s="24"/>
      <c r="J31" s="173"/>
      <c r="K31" s="47" t="s">
        <v>58</v>
      </c>
    </row>
    <row r="32" spans="1:11" ht="12" customHeight="1">
      <c r="A32" s="237"/>
      <c r="B32" s="201"/>
      <c r="C32" s="201"/>
      <c r="D32" s="201"/>
      <c r="E32" s="199"/>
      <c r="F32" s="203"/>
      <c r="G32" s="195"/>
      <c r="H32" s="174"/>
      <c r="I32" s="44"/>
      <c r="J32" s="174"/>
      <c r="K32" s="48" t="s">
        <v>59</v>
      </c>
    </row>
    <row r="33" spans="1:11" ht="14.25" customHeight="1">
      <c r="A33" s="236">
        <v>17</v>
      </c>
      <c r="B33" s="200"/>
      <c r="C33" s="200"/>
      <c r="D33" s="200">
        <v>2540</v>
      </c>
      <c r="E33" s="198" t="s">
        <v>111</v>
      </c>
      <c r="F33" s="194">
        <v>165888</v>
      </c>
      <c r="G33" s="194">
        <f>F33</f>
        <v>165888</v>
      </c>
      <c r="H33" s="173"/>
      <c r="I33" s="24"/>
      <c r="J33" s="173"/>
      <c r="K33" s="47" t="s">
        <v>60</v>
      </c>
    </row>
    <row r="34" spans="1:11" ht="19.5" customHeight="1">
      <c r="A34" s="237"/>
      <c r="B34" s="201"/>
      <c r="C34" s="201"/>
      <c r="D34" s="201"/>
      <c r="E34" s="199"/>
      <c r="F34" s="203"/>
      <c r="G34" s="195"/>
      <c r="H34" s="174"/>
      <c r="I34" s="44"/>
      <c r="J34" s="174"/>
      <c r="K34" s="48" t="s">
        <v>61</v>
      </c>
    </row>
    <row r="35" spans="1:11" ht="21">
      <c r="A35" s="234"/>
      <c r="B35" s="196">
        <v>801</v>
      </c>
      <c r="C35" s="196">
        <v>80104</v>
      </c>
      <c r="D35" s="196"/>
      <c r="E35" s="204" t="s">
        <v>87</v>
      </c>
      <c r="F35" s="217">
        <f>SUM(F17:F34)</f>
        <v>8344051</v>
      </c>
      <c r="G35" s="217">
        <f>SUM(G17:G34)</f>
        <v>8344051</v>
      </c>
      <c r="H35" s="217">
        <f>SUM(H17:H31)</f>
        <v>1600000</v>
      </c>
      <c r="I35" s="217">
        <f>SUM(I17:I31)</f>
        <v>1900000</v>
      </c>
      <c r="J35" s="217"/>
      <c r="K35" s="49" t="s">
        <v>63</v>
      </c>
    </row>
    <row r="36" spans="1:11" ht="21">
      <c r="A36" s="235"/>
      <c r="B36" s="197"/>
      <c r="C36" s="197"/>
      <c r="D36" s="197"/>
      <c r="E36" s="205"/>
      <c r="F36" s="218"/>
      <c r="G36" s="218"/>
      <c r="H36" s="218"/>
      <c r="I36" s="218"/>
      <c r="J36" s="205"/>
      <c r="K36" s="50" t="s">
        <v>62</v>
      </c>
    </row>
    <row r="37" spans="1:11" ht="16.5" customHeight="1">
      <c r="A37" s="236">
        <v>18</v>
      </c>
      <c r="B37" s="236">
        <v>8001</v>
      </c>
      <c r="C37" s="236">
        <v>80104</v>
      </c>
      <c r="D37" s="200">
        <v>2540</v>
      </c>
      <c r="E37" s="198" t="s">
        <v>85</v>
      </c>
      <c r="F37" s="194">
        <v>61452</v>
      </c>
      <c r="G37" s="194">
        <v>61452</v>
      </c>
      <c r="H37" s="202"/>
      <c r="I37" s="51"/>
      <c r="J37" s="202"/>
      <c r="K37" s="47" t="s">
        <v>64</v>
      </c>
    </row>
    <row r="38" spans="1:11" ht="12.75" customHeight="1">
      <c r="A38" s="237"/>
      <c r="B38" s="237"/>
      <c r="C38" s="237"/>
      <c r="D38" s="201"/>
      <c r="E38" s="199"/>
      <c r="F38" s="203"/>
      <c r="G38" s="195"/>
      <c r="H38" s="195"/>
      <c r="I38" s="52"/>
      <c r="J38" s="195"/>
      <c r="K38" s="48" t="s">
        <v>65</v>
      </c>
    </row>
    <row r="39" spans="1:11" ht="28.5" customHeight="1">
      <c r="A39" s="15">
        <v>19</v>
      </c>
      <c r="B39" s="53"/>
      <c r="C39" s="53"/>
      <c r="D39" s="16">
        <v>2540</v>
      </c>
      <c r="E39" s="54" t="s">
        <v>67</v>
      </c>
      <c r="F39" s="55">
        <v>76942</v>
      </c>
      <c r="G39" s="55">
        <v>76942</v>
      </c>
      <c r="H39" s="19"/>
      <c r="I39" s="19"/>
      <c r="J39" s="19"/>
      <c r="K39" s="19" t="s">
        <v>66</v>
      </c>
    </row>
    <row r="40" spans="1:11" ht="15.75" customHeight="1">
      <c r="A40" s="238"/>
      <c r="B40" s="208">
        <v>801</v>
      </c>
      <c r="C40" s="196">
        <v>80104</v>
      </c>
      <c r="D40" s="208">
        <v>2540</v>
      </c>
      <c r="E40" s="210" t="s">
        <v>15</v>
      </c>
      <c r="F40" s="217">
        <f>SUM(F37:F39)</f>
        <v>138394</v>
      </c>
      <c r="G40" s="217">
        <f>SUM(G37:G39)</f>
        <v>138394</v>
      </c>
      <c r="H40" s="215"/>
      <c r="I40" s="56"/>
      <c r="J40" s="215"/>
      <c r="K40" s="49" t="s">
        <v>68</v>
      </c>
    </row>
    <row r="41" spans="1:11" ht="15.75" customHeight="1">
      <c r="A41" s="238"/>
      <c r="B41" s="209"/>
      <c r="C41" s="197"/>
      <c r="D41" s="209"/>
      <c r="E41" s="211"/>
      <c r="F41" s="218"/>
      <c r="G41" s="218"/>
      <c r="H41" s="216"/>
      <c r="I41" s="57"/>
      <c r="J41" s="216"/>
      <c r="K41" s="50" t="s">
        <v>69</v>
      </c>
    </row>
    <row r="42" spans="1:11" ht="26.25" customHeight="1">
      <c r="A42" s="239"/>
      <c r="B42" s="206">
        <v>801</v>
      </c>
      <c r="C42" s="206">
        <v>80104</v>
      </c>
      <c r="D42" s="206"/>
      <c r="E42" s="193" t="s">
        <v>88</v>
      </c>
      <c r="F42" s="171">
        <f>SUM(F35,F40)</f>
        <v>8482445</v>
      </c>
      <c r="G42" s="171">
        <f>SUM(G35,G40)</f>
        <v>8482445</v>
      </c>
      <c r="H42" s="171">
        <f>SUM(H35,H41)</f>
        <v>1600000</v>
      </c>
      <c r="I42" s="171">
        <f>SUM(I35,I41)</f>
        <v>1900000</v>
      </c>
      <c r="J42" s="191">
        <f>J35</f>
        <v>0</v>
      </c>
      <c r="K42" s="58" t="s">
        <v>70</v>
      </c>
    </row>
    <row r="43" spans="1:11" ht="27" customHeight="1">
      <c r="A43" s="239"/>
      <c r="B43" s="207"/>
      <c r="C43" s="207"/>
      <c r="D43" s="207"/>
      <c r="E43" s="172"/>
      <c r="F43" s="172"/>
      <c r="G43" s="172"/>
      <c r="H43" s="172"/>
      <c r="I43" s="172"/>
      <c r="J43" s="192"/>
      <c r="K43" s="59" t="s">
        <v>71</v>
      </c>
    </row>
    <row r="44" spans="1:11" ht="15.75" customHeight="1">
      <c r="A44" s="60"/>
      <c r="B44" s="61">
        <v>801</v>
      </c>
      <c r="C44" s="61"/>
      <c r="D44" s="61"/>
      <c r="E44" s="62" t="s">
        <v>31</v>
      </c>
      <c r="F44" s="63">
        <f>F42+F16+F13</f>
        <v>10057318</v>
      </c>
      <c r="G44" s="63">
        <f>G42+G16+G13</f>
        <v>10057318</v>
      </c>
      <c r="H44" s="63">
        <f>H42+H16+H13</f>
        <v>1600000</v>
      </c>
      <c r="I44" s="63">
        <f>I42+I16+I13</f>
        <v>1900000</v>
      </c>
      <c r="J44" s="62"/>
      <c r="K44" s="62"/>
    </row>
    <row r="45" spans="1:11" ht="15.75" customHeight="1">
      <c r="A45" s="15">
        <v>20</v>
      </c>
      <c r="B45" s="15">
        <v>921</v>
      </c>
      <c r="C45" s="15">
        <v>92109</v>
      </c>
      <c r="D45" s="15">
        <v>2480</v>
      </c>
      <c r="E45" s="64" t="s">
        <v>4</v>
      </c>
      <c r="F45" s="29">
        <v>1245840</v>
      </c>
      <c r="G45" s="29">
        <f>F45</f>
        <v>1245840</v>
      </c>
      <c r="H45" s="65"/>
      <c r="I45" s="65"/>
      <c r="J45" s="65"/>
      <c r="K45" s="65" t="s">
        <v>32</v>
      </c>
    </row>
    <row r="46" spans="1:11" ht="18" customHeight="1">
      <c r="A46" s="15">
        <v>21</v>
      </c>
      <c r="B46" s="15"/>
      <c r="C46" s="15"/>
      <c r="D46" s="15">
        <v>2480</v>
      </c>
      <c r="E46" s="66" t="s">
        <v>4</v>
      </c>
      <c r="F46" s="29">
        <v>283348</v>
      </c>
      <c r="G46" s="29">
        <f>F46</f>
        <v>283348</v>
      </c>
      <c r="H46" s="65"/>
      <c r="I46" s="65"/>
      <c r="J46" s="65"/>
      <c r="K46" s="65" t="s">
        <v>33</v>
      </c>
    </row>
    <row r="47" spans="1:11" ht="12.75">
      <c r="A47" s="15">
        <v>22</v>
      </c>
      <c r="B47" s="67">
        <v>921</v>
      </c>
      <c r="C47" s="67">
        <v>92116</v>
      </c>
      <c r="D47" s="67">
        <v>2480</v>
      </c>
      <c r="E47" s="68" t="s">
        <v>5</v>
      </c>
      <c r="F47" s="29">
        <v>717000</v>
      </c>
      <c r="G47" s="29">
        <f>F47</f>
        <v>717000</v>
      </c>
      <c r="H47" s="65"/>
      <c r="I47" s="65"/>
      <c r="J47" s="65"/>
      <c r="K47" s="65" t="s">
        <v>32</v>
      </c>
    </row>
    <row r="48" spans="1:11" ht="12.75">
      <c r="A48" s="69"/>
      <c r="B48" s="70">
        <v>921</v>
      </c>
      <c r="C48" s="71"/>
      <c r="D48" s="71"/>
      <c r="E48" s="72" t="s">
        <v>3</v>
      </c>
      <c r="F48" s="73">
        <f>SUM(F45:F47)</f>
        <v>2246188</v>
      </c>
      <c r="G48" s="74">
        <f>F48</f>
        <v>2246188</v>
      </c>
      <c r="H48" s="75"/>
      <c r="I48" s="72"/>
      <c r="J48" s="72"/>
      <c r="K48" s="72"/>
    </row>
    <row r="49" spans="1:11" ht="17.25" customHeight="1">
      <c r="A49" s="69"/>
      <c r="B49" s="70"/>
      <c r="C49" s="71"/>
      <c r="D49" s="71"/>
      <c r="E49" s="72" t="s">
        <v>45</v>
      </c>
      <c r="F49" s="73">
        <f>F44+F48</f>
        <v>12303506</v>
      </c>
      <c r="G49" s="74">
        <f>F49</f>
        <v>12303506</v>
      </c>
      <c r="H49" s="73"/>
      <c r="I49" s="76"/>
      <c r="J49" s="72"/>
      <c r="K49" s="72"/>
    </row>
    <row r="50" spans="1:11" ht="5.25" customHeight="1">
      <c r="A50" s="11"/>
      <c r="B50" s="77"/>
      <c r="C50" s="77"/>
      <c r="D50" s="77"/>
      <c r="E50" s="78"/>
      <c r="F50" s="79"/>
      <c r="G50" s="79"/>
      <c r="H50" s="79"/>
      <c r="I50" s="79"/>
      <c r="J50" s="78"/>
      <c r="K50" s="78"/>
    </row>
    <row r="51" spans="1:11" ht="12.75" customHeight="1">
      <c r="A51" s="226" t="s">
        <v>86</v>
      </c>
      <c r="B51" s="165" t="s">
        <v>1</v>
      </c>
      <c r="C51" s="165" t="s">
        <v>2</v>
      </c>
      <c r="D51" s="165" t="s">
        <v>0</v>
      </c>
      <c r="E51" s="185" t="s">
        <v>10</v>
      </c>
      <c r="F51" s="165" t="s">
        <v>9</v>
      </c>
      <c r="G51" s="165"/>
      <c r="H51" s="165"/>
      <c r="I51" s="165"/>
      <c r="J51" s="165"/>
      <c r="K51" s="165" t="s">
        <v>7</v>
      </c>
    </row>
    <row r="52" spans="1:11" ht="12" customHeight="1">
      <c r="A52" s="227"/>
      <c r="B52" s="165"/>
      <c r="C52" s="165"/>
      <c r="D52" s="165"/>
      <c r="E52" s="185"/>
      <c r="F52" s="167" t="s">
        <v>6</v>
      </c>
      <c r="G52" s="168"/>
      <c r="H52" s="167" t="s">
        <v>49</v>
      </c>
      <c r="I52" s="167"/>
      <c r="J52" s="169" t="s">
        <v>8</v>
      </c>
      <c r="K52" s="165"/>
    </row>
    <row r="53" spans="1:11" ht="21" customHeight="1">
      <c r="A53" s="228"/>
      <c r="B53" s="166"/>
      <c r="C53" s="166"/>
      <c r="D53" s="166"/>
      <c r="E53" s="166"/>
      <c r="F53" s="80" t="s">
        <v>93</v>
      </c>
      <c r="G53" s="80" t="s">
        <v>79</v>
      </c>
      <c r="H53" s="80" t="s">
        <v>92</v>
      </c>
      <c r="I53" s="80" t="s">
        <v>79</v>
      </c>
      <c r="J53" s="170"/>
      <c r="K53" s="166"/>
    </row>
    <row r="54" spans="1:11" ht="24" customHeight="1">
      <c r="A54" s="15">
        <v>23</v>
      </c>
      <c r="B54" s="81" t="s">
        <v>72</v>
      </c>
      <c r="C54" s="82" t="s">
        <v>73</v>
      </c>
      <c r="D54" s="15">
        <v>6610</v>
      </c>
      <c r="E54" s="83" t="s">
        <v>74</v>
      </c>
      <c r="F54" s="84"/>
      <c r="G54" s="84"/>
      <c r="H54" s="85">
        <v>10000</v>
      </c>
      <c r="I54" s="85">
        <v>0</v>
      </c>
      <c r="J54" s="19"/>
      <c r="K54" s="86" t="s">
        <v>75</v>
      </c>
    </row>
    <row r="55" spans="1:11" ht="73.5">
      <c r="A55" s="15">
        <v>24</v>
      </c>
      <c r="B55" s="15">
        <v>150</v>
      </c>
      <c r="C55" s="65">
        <v>15011</v>
      </c>
      <c r="D55" s="15">
        <v>6639</v>
      </c>
      <c r="E55" s="83" t="s">
        <v>35</v>
      </c>
      <c r="F55" s="85"/>
      <c r="G55" s="85"/>
      <c r="H55" s="85">
        <v>27045</v>
      </c>
      <c r="I55" s="85">
        <v>27045</v>
      </c>
      <c r="J55" s="19"/>
      <c r="K55" s="86" t="s">
        <v>46</v>
      </c>
    </row>
    <row r="56" spans="1:11" ht="13.5" customHeight="1">
      <c r="A56" s="15">
        <v>25</v>
      </c>
      <c r="B56" s="15">
        <v>600</v>
      </c>
      <c r="C56" s="65">
        <v>60004</v>
      </c>
      <c r="D56" s="15">
        <v>2310</v>
      </c>
      <c r="E56" s="83" t="s">
        <v>34</v>
      </c>
      <c r="F56" s="85"/>
      <c r="G56" s="85"/>
      <c r="H56" s="85">
        <v>1164612</v>
      </c>
      <c r="I56" s="85">
        <v>1164612</v>
      </c>
      <c r="J56" s="19"/>
      <c r="K56" s="86" t="s">
        <v>89</v>
      </c>
    </row>
    <row r="57" spans="1:11" s="6" customFormat="1" ht="21">
      <c r="A57" s="15">
        <v>26</v>
      </c>
      <c r="B57" s="15">
        <v>600</v>
      </c>
      <c r="C57" s="65">
        <v>60004</v>
      </c>
      <c r="D57" s="15">
        <v>2310</v>
      </c>
      <c r="E57" s="83" t="s">
        <v>34</v>
      </c>
      <c r="F57" s="85"/>
      <c r="G57" s="85"/>
      <c r="H57" s="85">
        <v>701314</v>
      </c>
      <c r="I57" s="85">
        <v>701314</v>
      </c>
      <c r="J57" s="19"/>
      <c r="K57" s="86" t="s">
        <v>90</v>
      </c>
    </row>
    <row r="58" spans="1:11" ht="13.5" customHeight="1">
      <c r="A58" s="15">
        <v>27</v>
      </c>
      <c r="B58" s="15"/>
      <c r="C58" s="65"/>
      <c r="D58" s="15">
        <v>2310</v>
      </c>
      <c r="E58" s="83" t="s">
        <v>34</v>
      </c>
      <c r="F58" s="85"/>
      <c r="G58" s="85"/>
      <c r="H58" s="85">
        <v>402216</v>
      </c>
      <c r="I58" s="85">
        <v>402216</v>
      </c>
      <c r="J58" s="19"/>
      <c r="K58" s="163" t="s">
        <v>48</v>
      </c>
    </row>
    <row r="59" spans="1:11" ht="21.75" customHeight="1">
      <c r="A59" s="15">
        <v>28</v>
      </c>
      <c r="B59" s="15">
        <v>600</v>
      </c>
      <c r="C59" s="65">
        <v>60013</v>
      </c>
      <c r="D59" s="15">
        <v>6300</v>
      </c>
      <c r="E59" s="64" t="s">
        <v>35</v>
      </c>
      <c r="F59" s="85"/>
      <c r="G59" s="85"/>
      <c r="H59" s="85">
        <v>765563</v>
      </c>
      <c r="I59" s="85">
        <v>765563</v>
      </c>
      <c r="J59" s="19"/>
      <c r="K59" s="86" t="s">
        <v>108</v>
      </c>
    </row>
    <row r="60" spans="1:11" ht="22.5" customHeight="1">
      <c r="A60" s="15">
        <v>29</v>
      </c>
      <c r="B60" s="87">
        <v>600</v>
      </c>
      <c r="C60" s="51">
        <v>60013</v>
      </c>
      <c r="D60" s="87">
        <v>6300</v>
      </c>
      <c r="E60" s="88" t="s">
        <v>35</v>
      </c>
      <c r="F60" s="85"/>
      <c r="G60" s="85"/>
      <c r="H60" s="85">
        <v>93940</v>
      </c>
      <c r="I60" s="85">
        <f>H60</f>
        <v>93940</v>
      </c>
      <c r="J60" s="19"/>
      <c r="K60" s="89" t="s">
        <v>50</v>
      </c>
    </row>
    <row r="61" spans="1:11" s="8" customFormat="1" ht="33" customHeight="1">
      <c r="A61" s="15">
        <v>30</v>
      </c>
      <c r="B61" s="87">
        <v>700</v>
      </c>
      <c r="C61" s="51">
        <v>70005</v>
      </c>
      <c r="D61" s="87">
        <v>2710</v>
      </c>
      <c r="E61" s="90" t="s">
        <v>74</v>
      </c>
      <c r="F61" s="85"/>
      <c r="G61" s="85"/>
      <c r="H61" s="85">
        <v>272700</v>
      </c>
      <c r="I61" s="85">
        <v>272700</v>
      </c>
      <c r="J61" s="19"/>
      <c r="K61" s="164" t="s">
        <v>115</v>
      </c>
    </row>
    <row r="62" spans="1:11" ht="21">
      <c r="A62" s="15">
        <v>31</v>
      </c>
      <c r="B62" s="91">
        <v>750</v>
      </c>
      <c r="C62" s="91">
        <v>75020</v>
      </c>
      <c r="D62" s="91">
        <v>2710</v>
      </c>
      <c r="E62" s="90" t="s">
        <v>37</v>
      </c>
      <c r="F62" s="85"/>
      <c r="G62" s="85"/>
      <c r="H62" s="85">
        <v>180124</v>
      </c>
      <c r="I62" s="85">
        <f>H62</f>
        <v>180124</v>
      </c>
      <c r="J62" s="19"/>
      <c r="K62" s="92" t="s">
        <v>36</v>
      </c>
    </row>
    <row r="63" spans="1:11" ht="52.5">
      <c r="A63" s="15">
        <v>32</v>
      </c>
      <c r="B63" s="91">
        <v>750</v>
      </c>
      <c r="C63" s="91">
        <v>75095</v>
      </c>
      <c r="D63" s="91">
        <v>6639</v>
      </c>
      <c r="E63" s="83" t="s">
        <v>35</v>
      </c>
      <c r="F63" s="85"/>
      <c r="G63" s="85"/>
      <c r="H63" s="85">
        <v>10586</v>
      </c>
      <c r="I63" s="85">
        <v>10586</v>
      </c>
      <c r="J63" s="19"/>
      <c r="K63" s="86" t="s">
        <v>47</v>
      </c>
    </row>
    <row r="64" spans="1:11" s="9" customFormat="1" ht="42">
      <c r="A64" s="15">
        <v>33</v>
      </c>
      <c r="B64" s="91">
        <v>754</v>
      </c>
      <c r="C64" s="91">
        <v>75404</v>
      </c>
      <c r="D64" s="91">
        <v>3000</v>
      </c>
      <c r="E64" s="83" t="s">
        <v>76</v>
      </c>
      <c r="F64" s="85"/>
      <c r="G64" s="85"/>
      <c r="H64" s="85">
        <v>127355</v>
      </c>
      <c r="I64" s="85">
        <v>127355</v>
      </c>
      <c r="J64" s="19"/>
      <c r="K64" s="86" t="s">
        <v>95</v>
      </c>
    </row>
    <row r="65" spans="1:11" s="162" customFormat="1" ht="31.5">
      <c r="A65" s="15">
        <v>34</v>
      </c>
      <c r="B65" s="91">
        <v>754</v>
      </c>
      <c r="C65" s="91">
        <v>75404</v>
      </c>
      <c r="D65" s="91">
        <v>6170</v>
      </c>
      <c r="E65" s="83" t="s">
        <v>76</v>
      </c>
      <c r="F65" s="85"/>
      <c r="G65" s="85"/>
      <c r="H65" s="85">
        <v>35000</v>
      </c>
      <c r="I65" s="85">
        <v>35000</v>
      </c>
      <c r="J65" s="19"/>
      <c r="K65" s="86" t="s">
        <v>96</v>
      </c>
    </row>
    <row r="66" spans="1:11" s="162" customFormat="1" ht="24.75" customHeight="1">
      <c r="A66" s="15">
        <v>35</v>
      </c>
      <c r="B66" s="91">
        <v>754</v>
      </c>
      <c r="C66" s="91">
        <v>75410</v>
      </c>
      <c r="D66" s="91">
        <v>3000</v>
      </c>
      <c r="E66" s="83" t="s">
        <v>112</v>
      </c>
      <c r="F66" s="85"/>
      <c r="G66" s="85"/>
      <c r="H66" s="85"/>
      <c r="I66" s="85">
        <v>14000</v>
      </c>
      <c r="J66" s="19"/>
      <c r="K66" s="86" t="s">
        <v>113</v>
      </c>
    </row>
    <row r="67" spans="1:11" ht="12.75">
      <c r="A67" s="15">
        <v>36</v>
      </c>
      <c r="B67" s="91">
        <v>754</v>
      </c>
      <c r="C67" s="91">
        <v>75421</v>
      </c>
      <c r="D67" s="91">
        <v>2710</v>
      </c>
      <c r="E67" s="90" t="s">
        <v>37</v>
      </c>
      <c r="F67" s="85"/>
      <c r="G67" s="85"/>
      <c r="H67" s="85"/>
      <c r="I67" s="85">
        <v>12143</v>
      </c>
      <c r="J67" s="19"/>
      <c r="K67" s="86" t="s">
        <v>114</v>
      </c>
    </row>
    <row r="68" spans="1:11" ht="14.25" customHeight="1">
      <c r="A68" s="69"/>
      <c r="B68" s="70"/>
      <c r="C68" s="71"/>
      <c r="D68" s="71"/>
      <c r="E68" s="72" t="s">
        <v>38</v>
      </c>
      <c r="F68" s="76"/>
      <c r="G68" s="76"/>
      <c r="H68" s="93">
        <f>SUM(H54:H67)+H44</f>
        <v>5390455</v>
      </c>
      <c r="I68" s="93">
        <f>SUM(I54:I67)+I44</f>
        <v>5706598</v>
      </c>
      <c r="J68" s="72"/>
      <c r="K68" s="72"/>
    </row>
    <row r="69" spans="1:11" ht="16.5" customHeight="1">
      <c r="A69" s="229" t="s">
        <v>94</v>
      </c>
      <c r="B69" s="230"/>
      <c r="C69" s="230"/>
      <c r="D69" s="230"/>
      <c r="E69" s="231"/>
      <c r="F69" s="157">
        <f>F49</f>
        <v>12303506</v>
      </c>
      <c r="G69" s="157">
        <f>G49</f>
        <v>12303506</v>
      </c>
      <c r="H69" s="94">
        <f>H68</f>
        <v>5390455</v>
      </c>
      <c r="I69" s="94">
        <f>I68</f>
        <v>5706598</v>
      </c>
      <c r="J69" s="65"/>
      <c r="K69" s="65"/>
    </row>
    <row r="70" spans="1:11" ht="5.25" customHeight="1">
      <c r="A70" s="95"/>
      <c r="B70" s="95"/>
      <c r="C70" s="95"/>
      <c r="D70" s="95"/>
      <c r="E70" s="95"/>
      <c r="F70" s="96"/>
      <c r="G70" s="96"/>
      <c r="H70" s="95"/>
      <c r="I70" s="95"/>
      <c r="J70" s="95"/>
      <c r="K70" s="95"/>
    </row>
    <row r="71" spans="1:11" ht="18" customHeight="1">
      <c r="A71" s="11"/>
      <c r="B71" s="181" t="s">
        <v>109</v>
      </c>
      <c r="C71" s="181"/>
      <c r="D71" s="181"/>
      <c r="E71" s="181"/>
      <c r="F71" s="181"/>
      <c r="G71" s="181"/>
      <c r="H71" s="181"/>
      <c r="I71" s="181"/>
      <c r="J71" s="181"/>
      <c r="K71" s="97"/>
    </row>
    <row r="72" spans="1:11" ht="12.75">
      <c r="A72" s="232" t="s">
        <v>86</v>
      </c>
      <c r="B72" s="165" t="s">
        <v>1</v>
      </c>
      <c r="C72" s="165" t="s">
        <v>2</v>
      </c>
      <c r="D72" s="165" t="s">
        <v>0</v>
      </c>
      <c r="E72" s="185" t="s">
        <v>91</v>
      </c>
      <c r="F72" s="165" t="s">
        <v>9</v>
      </c>
      <c r="G72" s="165"/>
      <c r="H72" s="165"/>
      <c r="I72" s="165"/>
      <c r="J72" s="165"/>
      <c r="K72" s="98"/>
    </row>
    <row r="73" spans="1:11" ht="24" customHeight="1">
      <c r="A73" s="232"/>
      <c r="B73" s="165"/>
      <c r="C73" s="165"/>
      <c r="D73" s="165"/>
      <c r="E73" s="185"/>
      <c r="F73" s="186" t="s">
        <v>6</v>
      </c>
      <c r="G73" s="166"/>
      <c r="H73" s="165" t="s">
        <v>49</v>
      </c>
      <c r="I73" s="165"/>
      <c r="J73" s="179" t="s">
        <v>8</v>
      </c>
      <c r="K73" s="99"/>
    </row>
    <row r="74" spans="1:11" ht="21">
      <c r="A74" s="232"/>
      <c r="B74" s="166"/>
      <c r="C74" s="166"/>
      <c r="D74" s="166"/>
      <c r="E74" s="166"/>
      <c r="F74" s="100" t="s">
        <v>93</v>
      </c>
      <c r="G74" s="100" t="s">
        <v>79</v>
      </c>
      <c r="H74" s="100" t="s">
        <v>92</v>
      </c>
      <c r="I74" s="100" t="s">
        <v>79</v>
      </c>
      <c r="J74" s="180"/>
      <c r="K74" s="99"/>
    </row>
    <row r="75" spans="1:11" ht="12.75">
      <c r="A75" s="101">
        <v>37</v>
      </c>
      <c r="B75" s="102">
        <v>630</v>
      </c>
      <c r="C75" s="102">
        <v>63003</v>
      </c>
      <c r="D75" s="103">
        <v>2810</v>
      </c>
      <c r="E75" s="104" t="s">
        <v>102</v>
      </c>
      <c r="F75" s="65"/>
      <c r="G75" s="65"/>
      <c r="H75" s="85">
        <v>3750</v>
      </c>
      <c r="I75" s="85">
        <v>3750</v>
      </c>
      <c r="J75" s="65"/>
      <c r="K75" s="99"/>
    </row>
    <row r="76" spans="1:11" ht="25.5">
      <c r="A76" s="105">
        <v>38</v>
      </c>
      <c r="B76" s="106"/>
      <c r="C76" s="106"/>
      <c r="D76" s="107">
        <v>2820</v>
      </c>
      <c r="E76" s="104" t="s">
        <v>101</v>
      </c>
      <c r="F76" s="51"/>
      <c r="G76" s="51"/>
      <c r="H76" s="108">
        <v>11250</v>
      </c>
      <c r="I76" s="85">
        <v>11250</v>
      </c>
      <c r="J76" s="51"/>
      <c r="K76" s="109"/>
    </row>
    <row r="77" spans="1:11" ht="12.75">
      <c r="A77" s="110"/>
      <c r="B77" s="111">
        <v>630</v>
      </c>
      <c r="C77" s="158">
        <v>63003</v>
      </c>
      <c r="D77" s="112"/>
      <c r="E77" s="113"/>
      <c r="F77" s="114"/>
      <c r="G77" s="114"/>
      <c r="H77" s="115">
        <f>H75+H76</f>
        <v>15000</v>
      </c>
      <c r="I77" s="115">
        <f>SUM(I75:I76)</f>
        <v>15000</v>
      </c>
      <c r="J77" s="114"/>
      <c r="K77" s="109"/>
    </row>
    <row r="78" spans="1:11" ht="27" customHeight="1">
      <c r="A78" s="101">
        <v>39</v>
      </c>
      <c r="B78" s="116">
        <v>851</v>
      </c>
      <c r="C78" s="116">
        <v>85154</v>
      </c>
      <c r="D78" s="117">
        <v>2810</v>
      </c>
      <c r="E78" s="118" t="s">
        <v>99</v>
      </c>
      <c r="F78" s="119"/>
      <c r="G78" s="119"/>
      <c r="H78" s="120">
        <v>25000</v>
      </c>
      <c r="I78" s="120">
        <v>25000</v>
      </c>
      <c r="J78" s="119"/>
      <c r="K78" s="109"/>
    </row>
    <row r="79" spans="1:11" s="10" customFormat="1" ht="27" customHeight="1">
      <c r="A79" s="121">
        <v>40</v>
      </c>
      <c r="B79" s="122"/>
      <c r="C79" s="122"/>
      <c r="D79" s="123">
        <v>2820</v>
      </c>
      <c r="E79" s="118" t="s">
        <v>98</v>
      </c>
      <c r="F79" s="124"/>
      <c r="G79" s="124"/>
      <c r="H79" s="125">
        <v>6000</v>
      </c>
      <c r="I79" s="120">
        <v>6000</v>
      </c>
      <c r="J79" s="124"/>
      <c r="K79" s="95"/>
    </row>
    <row r="80" spans="1:11" ht="27" customHeight="1">
      <c r="A80" s="105">
        <v>41</v>
      </c>
      <c r="B80" s="126"/>
      <c r="C80" s="126"/>
      <c r="D80" s="127">
        <v>2830</v>
      </c>
      <c r="E80" s="128" t="s">
        <v>100</v>
      </c>
      <c r="F80" s="129"/>
      <c r="G80" s="129"/>
      <c r="H80" s="130">
        <v>14000</v>
      </c>
      <c r="I80" s="120">
        <v>14000</v>
      </c>
      <c r="J80" s="129"/>
      <c r="K80" s="11"/>
    </row>
    <row r="81" spans="1:11" ht="12.75">
      <c r="A81" s="110"/>
      <c r="B81" s="131">
        <v>851</v>
      </c>
      <c r="C81" s="159">
        <v>85154</v>
      </c>
      <c r="D81" s="112"/>
      <c r="E81" s="113"/>
      <c r="F81" s="114"/>
      <c r="G81" s="114"/>
      <c r="H81" s="115">
        <f>SUM(H78:H80)</f>
        <v>45000</v>
      </c>
      <c r="I81" s="115">
        <f>SUM(I78:I80)</f>
        <v>45000</v>
      </c>
      <c r="J81" s="132"/>
      <c r="K81" s="11"/>
    </row>
    <row r="82" spans="1:11" ht="25.5">
      <c r="A82" s="15">
        <v>42</v>
      </c>
      <c r="B82" s="133">
        <v>921</v>
      </c>
      <c r="C82" s="134">
        <v>92195</v>
      </c>
      <c r="D82" s="135">
        <v>2820</v>
      </c>
      <c r="E82" s="64" t="s">
        <v>103</v>
      </c>
      <c r="F82" s="65"/>
      <c r="G82" s="65"/>
      <c r="H82" s="85">
        <v>5000</v>
      </c>
      <c r="I82" s="85">
        <f>H82</f>
        <v>5000</v>
      </c>
      <c r="J82" s="65"/>
      <c r="K82" s="11"/>
    </row>
    <row r="83" spans="1:11" ht="12.75">
      <c r="A83" s="136"/>
      <c r="B83" s="137">
        <v>921</v>
      </c>
      <c r="C83" s="160">
        <v>92195</v>
      </c>
      <c r="D83" s="138"/>
      <c r="E83" s="139"/>
      <c r="F83" s="140"/>
      <c r="G83" s="140"/>
      <c r="H83" s="141">
        <f>H82</f>
        <v>5000</v>
      </c>
      <c r="I83" s="141">
        <f>H83</f>
        <v>5000</v>
      </c>
      <c r="J83" s="142"/>
      <c r="K83" s="11"/>
    </row>
    <row r="84" spans="1:11" ht="63.75" customHeight="1">
      <c r="A84" s="101">
        <v>43</v>
      </c>
      <c r="B84" s="143">
        <v>926</v>
      </c>
      <c r="C84" s="143">
        <v>92605</v>
      </c>
      <c r="D84" s="143">
        <v>2810</v>
      </c>
      <c r="E84" s="144" t="s">
        <v>104</v>
      </c>
      <c r="F84" s="145"/>
      <c r="G84" s="145"/>
      <c r="H84" s="146">
        <v>10500</v>
      </c>
      <c r="I84" s="146">
        <v>10500</v>
      </c>
      <c r="J84" s="145"/>
      <c r="K84" s="11"/>
    </row>
    <row r="85" spans="1:11" ht="67.5" customHeight="1">
      <c r="A85" s="105">
        <v>44</v>
      </c>
      <c r="B85" s="147"/>
      <c r="C85" s="147"/>
      <c r="D85" s="147">
        <v>2820</v>
      </c>
      <c r="E85" s="148" t="s">
        <v>105</v>
      </c>
      <c r="F85" s="149"/>
      <c r="G85" s="149"/>
      <c r="H85" s="150">
        <v>210000</v>
      </c>
      <c r="I85" s="130">
        <v>210000</v>
      </c>
      <c r="J85" s="149"/>
      <c r="K85" s="11"/>
    </row>
    <row r="86" spans="1:11" ht="15.75" customHeight="1">
      <c r="A86" s="142"/>
      <c r="B86" s="161">
        <v>926</v>
      </c>
      <c r="C86" s="161">
        <v>92605</v>
      </c>
      <c r="D86" s="140"/>
      <c r="E86" s="140"/>
      <c r="F86" s="140"/>
      <c r="G86" s="140"/>
      <c r="H86" s="141">
        <f>H84+H85</f>
        <v>220500</v>
      </c>
      <c r="I86" s="141">
        <f>I84+I85</f>
        <v>220500</v>
      </c>
      <c r="J86" s="140"/>
      <c r="K86" s="11"/>
    </row>
    <row r="87" spans="1:11" ht="27" customHeight="1">
      <c r="A87" s="151"/>
      <c r="B87" s="176" t="s">
        <v>39</v>
      </c>
      <c r="C87" s="177"/>
      <c r="D87" s="177"/>
      <c r="E87" s="178"/>
      <c r="F87" s="152"/>
      <c r="G87" s="152"/>
      <c r="H87" s="152">
        <f>H86+H83+H81+H77</f>
        <v>285500</v>
      </c>
      <c r="I87" s="152">
        <f>I86+I83+I81+I77</f>
        <v>285500</v>
      </c>
      <c r="J87" s="153"/>
      <c r="K87" s="11"/>
    </row>
    <row r="88" spans="1:11" ht="15" customHeight="1">
      <c r="A88" s="154"/>
      <c r="B88" s="182" t="s">
        <v>40</v>
      </c>
      <c r="C88" s="183"/>
      <c r="D88" s="183"/>
      <c r="E88" s="184"/>
      <c r="F88" s="73">
        <f>F69</f>
        <v>12303506</v>
      </c>
      <c r="G88" s="73">
        <f>G69</f>
        <v>12303506</v>
      </c>
      <c r="H88" s="73">
        <f>H87+H69</f>
        <v>5675955</v>
      </c>
      <c r="I88" s="73">
        <f>I87+I69</f>
        <v>5992098</v>
      </c>
      <c r="J88" s="155"/>
      <c r="K88" s="156"/>
    </row>
    <row r="89" spans="1:11" ht="9" customHeight="1">
      <c r="A89" s="11"/>
      <c r="B89" s="175"/>
      <c r="C89" s="175"/>
      <c r="D89" s="175"/>
      <c r="E89" s="175"/>
      <c r="F89" s="175"/>
      <c r="G89" s="175"/>
      <c r="H89" s="175"/>
      <c r="I89" s="11"/>
      <c r="J89" s="11"/>
      <c r="K89" s="156"/>
    </row>
    <row r="90" spans="2:11" ht="12.75">
      <c r="B90" s="225" t="s">
        <v>97</v>
      </c>
      <c r="C90" s="225"/>
      <c r="D90" s="225"/>
      <c r="E90" s="225"/>
      <c r="F90" s="225"/>
      <c r="G90" s="225"/>
      <c r="H90" s="225"/>
      <c r="K90" s="3"/>
    </row>
  </sheetData>
  <sheetProtection/>
  <mergeCells count="111">
    <mergeCell ref="A26:A27"/>
    <mergeCell ref="A31:A32"/>
    <mergeCell ref="A33:A34"/>
    <mergeCell ref="A35:A36"/>
    <mergeCell ref="A40:A41"/>
    <mergeCell ref="A42:A43"/>
    <mergeCell ref="A37:A38"/>
    <mergeCell ref="B33:B34"/>
    <mergeCell ref="C33:C34"/>
    <mergeCell ref="B42:B43"/>
    <mergeCell ref="C42:C43"/>
    <mergeCell ref="B40:B41"/>
    <mergeCell ref="C37:C38"/>
    <mergeCell ref="B37:B38"/>
    <mergeCell ref="C40:C41"/>
    <mergeCell ref="C31:C32"/>
    <mergeCell ref="F8:G8"/>
    <mergeCell ref="H8:I8"/>
    <mergeCell ref="B90:H90"/>
    <mergeCell ref="A51:A53"/>
    <mergeCell ref="A69:E69"/>
    <mergeCell ref="A72:A74"/>
    <mergeCell ref="B6:K6"/>
    <mergeCell ref="K7:K9"/>
    <mergeCell ref="C26:C27"/>
    <mergeCell ref="H31:H32"/>
    <mergeCell ref="F31:F32"/>
    <mergeCell ref="D35:D36"/>
    <mergeCell ref="C35:C36"/>
    <mergeCell ref="H35:H36"/>
    <mergeCell ref="F26:F27"/>
    <mergeCell ref="B26:B27"/>
    <mergeCell ref="D33:D34"/>
    <mergeCell ref="E33:E34"/>
    <mergeCell ref="F33:F34"/>
    <mergeCell ref="D26:D27"/>
    <mergeCell ref="E26:E27"/>
    <mergeCell ref="B31:B32"/>
    <mergeCell ref="A7:A9"/>
    <mergeCell ref="A13:A14"/>
    <mergeCell ref="B7:B9"/>
    <mergeCell ref="C7:C9"/>
    <mergeCell ref="D7:D9"/>
    <mergeCell ref="E7:E9"/>
    <mergeCell ref="F7:J7"/>
    <mergeCell ref="J40:J41"/>
    <mergeCell ref="H40:H41"/>
    <mergeCell ref="F40:F41"/>
    <mergeCell ref="G40:G41"/>
    <mergeCell ref="G33:G34"/>
    <mergeCell ref="G35:G36"/>
    <mergeCell ref="I35:I36"/>
    <mergeCell ref="J8:J9"/>
    <mergeCell ref="G13:G14"/>
    <mergeCell ref="G31:G32"/>
    <mergeCell ref="G26:G27"/>
    <mergeCell ref="B10:K10"/>
    <mergeCell ref="J13:J14"/>
    <mergeCell ref="H13:H14"/>
    <mergeCell ref="J31:J32"/>
    <mergeCell ref="J35:J36"/>
    <mergeCell ref="J33:J34"/>
    <mergeCell ref="F35:F36"/>
    <mergeCell ref="F13:F14"/>
    <mergeCell ref="B13:B14"/>
    <mergeCell ref="C13:C14"/>
    <mergeCell ref="D13:D14"/>
    <mergeCell ref="E13:E14"/>
    <mergeCell ref="J26:J27"/>
    <mergeCell ref="H26:H27"/>
    <mergeCell ref="C51:C53"/>
    <mergeCell ref="J42:J43"/>
    <mergeCell ref="H42:H43"/>
    <mergeCell ref="E42:E43"/>
    <mergeCell ref="G37:G38"/>
    <mergeCell ref="B35:B36"/>
    <mergeCell ref="G42:G43"/>
    <mergeCell ref="E37:E38"/>
    <mergeCell ref="D37:D38"/>
    <mergeCell ref="J37:J38"/>
    <mergeCell ref="H37:H38"/>
    <mergeCell ref="F37:F38"/>
    <mergeCell ref="E35:E36"/>
    <mergeCell ref="D31:D32"/>
    <mergeCell ref="E31:E32"/>
    <mergeCell ref="D42:D43"/>
    <mergeCell ref="D40:D41"/>
    <mergeCell ref="E40:E41"/>
    <mergeCell ref="K51:K53"/>
    <mergeCell ref="F52:G52"/>
    <mergeCell ref="H52:I52"/>
    <mergeCell ref="J52:J53"/>
    <mergeCell ref="I42:I43"/>
    <mergeCell ref="H33:H34"/>
    <mergeCell ref="B89:H89"/>
    <mergeCell ref="F72:J72"/>
    <mergeCell ref="B87:E87"/>
    <mergeCell ref="H73:I73"/>
    <mergeCell ref="J73:J74"/>
    <mergeCell ref="B71:J71"/>
    <mergeCell ref="F42:F43"/>
    <mergeCell ref="B88:E88"/>
    <mergeCell ref="B72:B74"/>
    <mergeCell ref="C72:C74"/>
    <mergeCell ref="D72:D74"/>
    <mergeCell ref="E72:E74"/>
    <mergeCell ref="F73:G73"/>
    <mergeCell ref="B51:B53"/>
    <mergeCell ref="D51:D53"/>
    <mergeCell ref="E51:E53"/>
    <mergeCell ref="F51:J51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2011-10-06T14:56:55Z</cp:lastPrinted>
  <dcterms:created xsi:type="dcterms:W3CDTF">2002-11-12T12:41:20Z</dcterms:created>
  <dcterms:modified xsi:type="dcterms:W3CDTF">2011-10-12T09:21:02Z</dcterms:modified>
  <cp:category/>
  <cp:version/>
  <cp:contentType/>
  <cp:contentStatus/>
</cp:coreProperties>
</file>