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<sst xmlns="http://schemas.openxmlformats.org/spreadsheetml/2006/main" count="141" uniqueCount="109">
  <si>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</si>
  <si>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</si>
  <si>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</si>
  <si>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</si>
  <si>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</si>
  <si>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</si>
  <si>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</si>
  <si>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</si>
  <si>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</si>
  <si>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</si>
  <si>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</si>
  <si>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</si>
  <si>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</si>
  <si>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</si>
  <si>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</si>
  <si>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</si>
  <si>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</si>
  <si>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</si>
  <si>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</si>
  <si>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</si>
  <si>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</si>
  <si>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</si>
  <si>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</si>
  <si>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</si>
  <si>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</si>
  <si>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60 dzieci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</si>
  <si>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</si>
  <si>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</si>
  <si>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</si>
  <si>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</si>
  <si>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</si>
  <si>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</si>
  <si>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</si>
  <si>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Razem dotacje dla jednostek nie należące sektora finansów publicznych</t>
  </si>
  <si>
    <t>OGÓŁEM DOTACJE</t>
  </si>
  <si>
    <t xml:space="preserve">Jednostki samorządu terytorialmego - Gminy, miasta </t>
  </si>
  <si>
    <t>za dzieci z terenu gminy Lesznowola</t>
  </si>
  <si>
    <t xml:space="preserve">RAZEM dotacje podmiotowe 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</si>
  <si>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</si>
  <si>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</si>
  <si>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Udział w kosztach wspólnego biletu - ZTM</t>
  </si>
  <si>
    <t>celowej</t>
  </si>
  <si>
    <t>80 dzieci</t>
  </si>
  <si>
    <t>85 dzieci w tym 1 niepełnosprawne</t>
  </si>
  <si>
    <t xml:space="preserve">za okres I -VIII - 60 dzieci                                            </t>
  </si>
  <si>
    <t xml:space="preserve">za okres IX-XII - 100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</si>
  <si>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</si>
  <si>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</si>
  <si>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</si>
  <si>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</si>
  <si>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</si>
  <si>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</si>
  <si>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Komenda Wojewódzka Policji</t>
  </si>
  <si>
    <t>Załącznik nr 1</t>
  </si>
  <si>
    <t>Niepubliczna Integracyjna Szkoła Podstawowa                            w Mysiadle   ul Krótka 11B</t>
  </si>
  <si>
    <t>Przedszkole Zgromadzenia Sióstr Matki Bozej Miłosierdzia "Jutrzenka" w Derdach                                           ul. Łączności 158</t>
  </si>
  <si>
    <t>Lp.</t>
  </si>
  <si>
    <t>Razem przedszkola</t>
  </si>
  <si>
    <t xml:space="preserve">Razem przedszkola i punkty przedszkolne </t>
  </si>
  <si>
    <t xml:space="preserve">Przewóz osób- linie autobusowe  ZTM </t>
  </si>
  <si>
    <t>Przewóz osób - linie uzupełniające lokalny transport zbiorowy "L"</t>
  </si>
  <si>
    <t>Nazwa zadania</t>
  </si>
  <si>
    <t xml:space="preserve">plan               </t>
  </si>
  <si>
    <t xml:space="preserve">plan             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</si>
  <si>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</si>
  <si>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</si>
  <si>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</si>
  <si>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Niepubliczne Przedszkole "Pinokio"                                               w Nowej Iwicznej ul. Krasickiego 8A</t>
  </si>
  <si>
    <t>Niepubliczne Przedszkole "Calineczka" Joanna Kucewicz ul. Sportowa 23      05-090 Raszyn</t>
  </si>
  <si>
    <t>Bezpieczeństwo przeciwpowodziowe</t>
  </si>
  <si>
    <t>przedmiotowej</t>
  </si>
  <si>
    <t>85 uczniów w tym 2 niepełnosprawny</t>
  </si>
  <si>
    <t>140 uczniów</t>
  </si>
  <si>
    <t>6 uczniów</t>
  </si>
  <si>
    <t>Prywatna Szkoła Podstawowa Nr 72 "Szkoła Marzeń"  w Jazgarzewszczyznie  ul Okrężna 24A</t>
  </si>
  <si>
    <t xml:space="preserve"> 225 uczniów  w tym 2 niepełnosprawny</t>
  </si>
  <si>
    <t>46 uczniów</t>
  </si>
  <si>
    <t xml:space="preserve">100 dzieci  </t>
  </si>
  <si>
    <t>102 dzieci</t>
  </si>
  <si>
    <t>170 dzieci</t>
  </si>
  <si>
    <t>za okres I -VIII -45 dzieci                                             w tym 3 niepełnosprawnych</t>
  </si>
  <si>
    <t>za okres IX-XII - 55 dzieci                                                  w tym 3 niepełnosprawnych</t>
  </si>
  <si>
    <t>65 dzieci w tym 1 niepełnosprawne</t>
  </si>
  <si>
    <t>60 dzieci w tym 2 niepełnosprawne</t>
  </si>
  <si>
    <t>20 dzieci</t>
  </si>
  <si>
    <t>30 dzieci w tym 3niepełnosprawne</t>
  </si>
  <si>
    <t>Niepubliczne Przedszkole  "BUBALUBA"                                ul. Słoneczna 14 Stara Iwiczna</t>
  </si>
  <si>
    <t>Niepubliczne Przedszkole  "Panda"                                ul. Marii Światkiewicz 49  Wólka Kosowska</t>
  </si>
  <si>
    <t>Niepubliczne Przedszkole  "Tajemniczy ogród"                                ul. Postępu 86  Nowa Wola</t>
  </si>
  <si>
    <t>75 dzieci</t>
  </si>
  <si>
    <t>za okres I -VIII - 1 202 dzieci                                             w tym 10 niepełnosprawnych</t>
  </si>
  <si>
    <t>za okres IX-XII - 1 252 dzieci                           w tym 10 niepełnosprawnych</t>
  </si>
  <si>
    <t xml:space="preserve">Dotacje udzielone w 2012 roku z budżetu gminy podmiotom należącym i nie należącym do sektora finansów publicznych </t>
  </si>
  <si>
    <t>Projekt przebudowy (drogi nr 2849 W) ul. Ogrodowa w Woli Mrokowskiej</t>
  </si>
  <si>
    <t>Budowa drogi powiatowej (nr 2846 W) ul. Rejonowa w Woli Mrokowskiej</t>
  </si>
  <si>
    <t>Odszkodowanie za działki gruntów pod drogę powiatową ( Nr 2843W ) ul. Szkolna w Nowej Woli</t>
  </si>
  <si>
    <t>Poprawa bezpieczeństwa na terenie Gminy- zakup sprzętu biurowego  oraz nagrody</t>
  </si>
  <si>
    <t xml:space="preserve">Budowa nowego przebiegu drogi wojewódzkiej Nr 721 </t>
  </si>
  <si>
    <t xml:space="preserve">Lesznowola - projekt sygnalizacji świetlnej ul. Szkolna </t>
  </si>
  <si>
    <t>Projekt budowy chodnika przy ul. Przyszłości w Łazach II</t>
  </si>
  <si>
    <t>Plan w pozycjach  24, 28, 29, 30, 31, 32, 35,  dotyczy wydatków majątkowych na kwotę 2.965.924,-zł</t>
  </si>
  <si>
    <t>Pozostałe dotacje w wysokości 21.438.347,-zł dotyczą wydatków bieżących.</t>
  </si>
  <si>
    <t xml:space="preserve">Działania profilaktyczne i socjoterepeut na rzecz społeczości gminy 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</si>
  <si>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</si>
  <si>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</si>
  <si>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Upowszechnianie turystyki</t>
  </si>
  <si>
    <t>Razem dotacje -24.404.271,-zł</t>
  </si>
  <si>
    <t>do Uchwały Nr 138/XI/2011</t>
  </si>
  <si>
    <t>z dnia 16 grudnia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</si>
</sst>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Cambria"/>
      <family val="1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3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3" fontId="23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33" borderId="13" xfId="0" applyFont="1" applyFill="1" applyBorder="1" applyAlignment="1">
      <alignment vertical="center" wrapText="1"/>
    </xf>
    <xf numFmtId="0" fontId="24" fillId="33" borderId="15" xfId="0" applyFont="1" applyFill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33" borderId="13" xfId="0" applyFont="1" applyFill="1" applyBorder="1" applyAlignment="1">
      <alignment vertical="center" wrapText="1"/>
    </xf>
    <xf numFmtId="0" fontId="23" fillId="33" borderId="15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/>
    </xf>
    <xf numFmtId="1" fontId="21" fillId="33" borderId="17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3" fontId="25" fillId="33" borderId="0" xfId="0" applyNumberFormat="1" applyFont="1" applyFill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/>
    </xf>
    <xf numFmtId="1" fontId="21" fillId="33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3" fontId="21" fillId="33" borderId="1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1" fontId="21" fillId="33" borderId="20" xfId="0" applyNumberFormat="1" applyFont="1" applyFill="1" applyBorder="1" applyAlignment="1" quotePrefix="1">
      <alignment horizontal="center" vertical="center"/>
    </xf>
    <xf numFmtId="1" fontId="21" fillId="33" borderId="20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vertical="center"/>
    </xf>
    <xf numFmtId="3" fontId="21" fillId="0" borderId="20" xfId="0" applyNumberFormat="1" applyFont="1" applyBorder="1" applyAlignment="1">
      <alignment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1" fontId="21" fillId="33" borderId="13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7" fillId="2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1" fontId="25" fillId="34" borderId="12" xfId="0" applyNumberFormat="1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vertical="center" wrapText="1"/>
    </xf>
    <xf numFmtId="3" fontId="25" fillId="34" borderId="12" xfId="0" applyNumberFormat="1" applyFont="1" applyFill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9" fillId="34" borderId="11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/>
    </xf>
    <xf numFmtId="1" fontId="25" fillId="34" borderId="11" xfId="0" applyNumberFormat="1" applyFont="1" applyFill="1" applyBorder="1" applyAlignment="1">
      <alignment horizontal="center" vertical="center"/>
    </xf>
    <xf numFmtId="1" fontId="25" fillId="34" borderId="17" xfId="0" applyNumberFormat="1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vertical="center" wrapText="1"/>
    </xf>
    <xf numFmtId="3" fontId="25" fillId="34" borderId="11" xfId="0" applyNumberFormat="1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9" fillId="34" borderId="13" xfId="0" applyFont="1" applyFill="1" applyBorder="1" applyAlignment="1">
      <alignment vertical="center" wrapText="1"/>
    </xf>
    <xf numFmtId="0" fontId="29" fillId="34" borderId="15" xfId="0" applyFont="1" applyFill="1" applyBorder="1" applyAlignment="1">
      <alignment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1" fontId="3" fillId="34" borderId="11" xfId="0" applyNumberFormat="1" applyFont="1" applyFill="1" applyBorder="1" applyAlignment="1" quotePrefix="1">
      <alignment horizontal="center" vertical="center"/>
    </xf>
    <xf numFmtId="1" fontId="25" fillId="34" borderId="11" xfId="0" applyNumberFormat="1" applyFont="1" applyFill="1" applyBorder="1" applyAlignment="1" quotePrefix="1">
      <alignment horizontal="center" vertical="center"/>
    </xf>
    <xf numFmtId="0" fontId="21" fillId="34" borderId="11" xfId="0" applyFont="1" applyFill="1" applyBorder="1" applyAlignment="1">
      <alignment vertical="center"/>
    </xf>
    <xf numFmtId="0" fontId="21" fillId="4" borderId="11" xfId="0" applyFont="1" applyFill="1" applyBorder="1" applyAlignment="1">
      <alignment vertical="center"/>
    </xf>
    <xf numFmtId="0" fontId="21" fillId="6" borderId="11" xfId="0" applyFont="1" applyFill="1" applyBorder="1" applyAlignment="1">
      <alignment vertical="center"/>
    </xf>
    <xf numFmtId="3" fontId="3" fillId="6" borderId="17" xfId="0" applyNumberFormat="1" applyFont="1" applyFill="1" applyBorder="1" applyAlignment="1">
      <alignment vertical="center"/>
    </xf>
    <xf numFmtId="0" fontId="21" fillId="6" borderId="17" xfId="0" applyFont="1" applyFill="1" applyBorder="1" applyAlignment="1">
      <alignment vertical="center"/>
    </xf>
    <xf numFmtId="0" fontId="29" fillId="6" borderId="13" xfId="0" applyFont="1" applyFill="1" applyBorder="1" applyAlignment="1">
      <alignment vertical="center" wrapText="1"/>
    </xf>
    <xf numFmtId="0" fontId="29" fillId="6" borderId="15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3" fontId="25" fillId="4" borderId="12" xfId="0" applyNumberFormat="1" applyFont="1" applyFill="1" applyBorder="1" applyAlignment="1">
      <alignment vertical="center"/>
    </xf>
    <xf numFmtId="3" fontId="25" fillId="4" borderId="11" xfId="0" applyNumberFormat="1" applyFont="1" applyFill="1" applyBorder="1" applyAlignment="1">
      <alignment vertical="center"/>
    </xf>
    <xf numFmtId="0" fontId="22" fillId="4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3" fontId="25" fillId="35" borderId="11" xfId="0" applyNumberFormat="1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vertical="center"/>
    </xf>
    <xf numFmtId="0" fontId="21" fillId="2" borderId="21" xfId="0" applyFont="1" applyFill="1" applyBorder="1" applyAlignment="1">
      <alignment vertical="center"/>
    </xf>
    <xf numFmtId="0" fontId="25" fillId="0" borderId="16" xfId="0" applyFont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vertical="center"/>
    </xf>
    <xf numFmtId="0" fontId="25" fillId="2" borderId="11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5" fillId="34" borderId="12" xfId="0" applyNumberFormat="1" applyFont="1" applyFill="1" applyBorder="1" applyAlignment="1">
      <alignment vertical="center"/>
    </xf>
    <xf numFmtId="3" fontId="25" fillId="34" borderId="17" xfId="0" applyNumberFormat="1" applyFont="1" applyFill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34" borderId="12" xfId="0" applyFont="1" applyFill="1" applyBorder="1" applyAlignment="1">
      <alignment vertical="center"/>
    </xf>
    <xf numFmtId="0" fontId="23" fillId="34" borderId="17" xfId="0" applyFont="1" applyFill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5" fillId="6" borderId="12" xfId="0" applyFont="1" applyFill="1" applyBorder="1" applyAlignment="1">
      <alignment vertical="center" wrapText="1"/>
    </xf>
    <xf numFmtId="0" fontId="25" fillId="6" borderId="17" xfId="0" applyFont="1" applyFill="1" applyBorder="1" applyAlignment="1">
      <alignment vertical="center" wrapText="1"/>
    </xf>
    <xf numFmtId="0" fontId="25" fillId="34" borderId="17" xfId="0" applyFont="1" applyFill="1" applyBorder="1" applyAlignment="1">
      <alignment vertical="center"/>
    </xf>
    <xf numFmtId="3" fontId="25" fillId="6" borderId="12" xfId="0" applyNumberFormat="1" applyFont="1" applyFill="1" applyBorder="1" applyAlignment="1">
      <alignment vertical="center" wrapText="1"/>
    </xf>
    <xf numFmtId="0" fontId="28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 wrapText="1"/>
    </xf>
    <xf numFmtId="0" fontId="25" fillId="34" borderId="17" xfId="0" applyFont="1" applyFill="1" applyBorder="1" applyAlignment="1">
      <alignment vertical="center" wrapText="1"/>
    </xf>
    <xf numFmtId="3" fontId="3" fillId="6" borderId="12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25" fillId="2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3" fillId="6" borderId="18" xfId="0" applyFont="1" applyFill="1" applyBorder="1" applyAlignment="1">
      <alignment vertical="center" wrapText="1"/>
    </xf>
    <xf numFmtId="0" fontId="3" fillId="6" borderId="24" xfId="0" applyFont="1" applyFill="1" applyBorder="1" applyAlignment="1">
      <alignment vertical="center" wrapText="1"/>
    </xf>
    <xf numFmtId="0" fontId="3" fillId="6" borderId="25" xfId="0" applyFont="1" applyFill="1" applyBorder="1" applyAlignment="1">
      <alignment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vertical="center"/>
    </xf>
    <xf numFmtId="0" fontId="22" fillId="4" borderId="22" xfId="0" applyFont="1" applyFill="1" applyBorder="1" applyAlignment="1">
      <alignment vertical="center"/>
    </xf>
    <xf numFmtId="0" fontId="22" fillId="4" borderId="23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4.75390625" style="1" customWidth="1"/>
    <col min="2" max="3" width="6.25390625" style="1" customWidth="1"/>
    <col min="4" max="4" width="5.375" style="1" customWidth="1"/>
    <col min="5" max="5" width="36.625" style="1" customWidth="1"/>
    <col min="6" max="6" width="11.75390625" style="1" customWidth="1"/>
    <col min="7" max="7" width="9.75390625" style="1" customWidth="1"/>
    <col min="8" max="8" width="13.75390625" style="1" customWidth="1"/>
    <col min="9" max="9" width="28.125" style="1" customWidth="1"/>
    <col min="10" max="16384" width="9.125" style="1" customWidth="1"/>
  </cols>
  <sheetData>
    <row r="1" spans="1:9" ht="12.75" customHeight="1">
      <c r="A1" s="5"/>
      <c r="B1" s="5"/>
      <c r="C1" s="6"/>
      <c r="D1" s="6"/>
      <c r="E1" s="6"/>
      <c r="F1" s="6"/>
      <c r="G1" s="7" t="s">
        <v>53</v>
      </c>
      <c r="H1" s="5"/>
      <c r="I1" s="5"/>
    </row>
    <row r="2" spans="1:9" ht="12.75">
      <c r="A2" s="5"/>
      <c r="B2" s="5"/>
      <c r="C2" s="5"/>
      <c r="D2" s="5"/>
      <c r="E2" s="5"/>
      <c r="F2" s="5"/>
      <c r="G2" s="7" t="s">
        <v>107</v>
      </c>
      <c r="H2" s="5"/>
      <c r="I2" s="5"/>
    </row>
    <row r="3" spans="1:9" ht="12.75">
      <c r="A3" s="5"/>
      <c r="B3" s="5"/>
      <c r="C3" s="5"/>
      <c r="D3" s="5"/>
      <c r="E3" s="5"/>
      <c r="F3" s="5"/>
      <c r="G3" s="7" t="s">
        <v>14</v>
      </c>
      <c r="H3" s="5"/>
      <c r="I3" s="5"/>
    </row>
    <row r="4" spans="1:9" ht="12" customHeight="1">
      <c r="A4" s="5"/>
      <c r="B4" s="5"/>
      <c r="C4" s="5"/>
      <c r="D4" s="5"/>
      <c r="E4" s="5"/>
      <c r="F4" s="5"/>
      <c r="G4" s="7" t="s">
        <v>108</v>
      </c>
      <c r="H4" s="5"/>
      <c r="I4" s="5"/>
    </row>
    <row r="5" spans="1:9" ht="4.5" customHeight="1" hidden="1">
      <c r="A5" s="5"/>
      <c r="B5" s="5"/>
      <c r="C5" s="5"/>
      <c r="D5" s="5"/>
      <c r="E5" s="5"/>
      <c r="F5" s="5"/>
      <c r="G5" s="5"/>
      <c r="H5" s="5"/>
      <c r="I5" s="5"/>
    </row>
    <row r="6" spans="1:9" ht="29.25" customHeight="1">
      <c r="A6" s="171" t="s">
        <v>92</v>
      </c>
      <c r="B6" s="172"/>
      <c r="C6" s="172"/>
      <c r="D6" s="172"/>
      <c r="E6" s="172"/>
      <c r="F6" s="172"/>
      <c r="G6" s="172"/>
      <c r="H6" s="172"/>
      <c r="I6" s="172"/>
    </row>
    <row r="7" spans="1:10" ht="15.75" customHeight="1">
      <c r="A7" s="151" t="s">
        <v>56</v>
      </c>
      <c r="B7" s="140" t="s">
        <v>1</v>
      </c>
      <c r="C7" s="140" t="s">
        <v>2</v>
      </c>
      <c r="D7" s="140" t="s">
        <v>0</v>
      </c>
      <c r="E7" s="139" t="s">
        <v>9</v>
      </c>
      <c r="F7" s="140" t="s">
        <v>8</v>
      </c>
      <c r="G7" s="140"/>
      <c r="H7" s="140"/>
      <c r="I7" s="140" t="s">
        <v>7</v>
      </c>
      <c r="J7" s="2"/>
    </row>
    <row r="8" spans="1:10" ht="21" customHeight="1">
      <c r="A8" s="151"/>
      <c r="B8" s="140"/>
      <c r="C8" s="140"/>
      <c r="D8" s="140"/>
      <c r="E8" s="139"/>
      <c r="F8" s="88" t="s">
        <v>6</v>
      </c>
      <c r="G8" s="89" t="s">
        <v>41</v>
      </c>
      <c r="H8" s="90" t="s">
        <v>70</v>
      </c>
      <c r="I8" s="140"/>
      <c r="J8" s="2"/>
    </row>
    <row r="9" spans="1:10" ht="19.5" customHeight="1">
      <c r="A9" s="8"/>
      <c r="B9" s="158" t="s">
        <v>65</v>
      </c>
      <c r="C9" s="159"/>
      <c r="D9" s="159"/>
      <c r="E9" s="159"/>
      <c r="F9" s="159"/>
      <c r="G9" s="159"/>
      <c r="H9" s="159"/>
      <c r="I9" s="160"/>
      <c r="J9" s="4"/>
    </row>
    <row r="10" spans="1:10" ht="25.5" customHeight="1">
      <c r="A10" s="8">
        <v>1</v>
      </c>
      <c r="B10" s="9">
        <v>801</v>
      </c>
      <c r="C10" s="9">
        <v>80101</v>
      </c>
      <c r="D10" s="9">
        <v>2540</v>
      </c>
      <c r="E10" s="10" t="s">
        <v>54</v>
      </c>
      <c r="F10" s="11">
        <v>589944</v>
      </c>
      <c r="G10" s="12"/>
      <c r="H10" s="12"/>
      <c r="I10" s="13" t="s">
        <v>71</v>
      </c>
      <c r="J10" s="2"/>
    </row>
    <row r="11" spans="1:9" ht="25.5" customHeight="1">
      <c r="A11" s="8">
        <v>2</v>
      </c>
      <c r="B11" s="14"/>
      <c r="C11" s="14"/>
      <c r="D11" s="14">
        <v>2540</v>
      </c>
      <c r="E11" s="81" t="s">
        <v>74</v>
      </c>
      <c r="F11" s="16">
        <v>957953</v>
      </c>
      <c r="G11" s="17"/>
      <c r="H11" s="17"/>
      <c r="I11" s="12" t="s">
        <v>72</v>
      </c>
    </row>
    <row r="12" spans="1:9" ht="32.25" customHeight="1">
      <c r="A12" s="91"/>
      <c r="B12" s="92">
        <v>801</v>
      </c>
      <c r="C12" s="92">
        <v>80101</v>
      </c>
      <c r="D12" s="92">
        <v>2540</v>
      </c>
      <c r="E12" s="93" t="s">
        <v>10</v>
      </c>
      <c r="F12" s="94">
        <f>SUM(F10:F11)</f>
        <v>1547897</v>
      </c>
      <c r="G12" s="95"/>
      <c r="H12" s="95"/>
      <c r="I12" s="96" t="s">
        <v>75</v>
      </c>
    </row>
    <row r="13" spans="1:9" ht="28.5" customHeight="1">
      <c r="A13" s="8">
        <v>3</v>
      </c>
      <c r="B13" s="9">
        <v>801</v>
      </c>
      <c r="C13" s="9">
        <v>80103</v>
      </c>
      <c r="D13" s="9">
        <v>2540</v>
      </c>
      <c r="E13" s="10" t="s">
        <v>54</v>
      </c>
      <c r="F13" s="18">
        <v>54768</v>
      </c>
      <c r="G13" s="12"/>
      <c r="H13" s="12"/>
      <c r="I13" s="12" t="s">
        <v>73</v>
      </c>
    </row>
    <row r="14" spans="1:9" ht="28.5" customHeight="1">
      <c r="A14" s="8">
        <v>4</v>
      </c>
      <c r="B14" s="9"/>
      <c r="C14" s="83"/>
      <c r="D14" s="83"/>
      <c r="E14" s="81" t="s">
        <v>74</v>
      </c>
      <c r="F14" s="18">
        <v>365117</v>
      </c>
      <c r="G14" s="12"/>
      <c r="H14" s="12"/>
      <c r="I14" s="12" t="s">
        <v>15</v>
      </c>
    </row>
    <row r="15" spans="1:9" ht="12.75">
      <c r="A15" s="97"/>
      <c r="B15" s="98">
        <v>801</v>
      </c>
      <c r="C15" s="99">
        <v>80103</v>
      </c>
      <c r="D15" s="99">
        <v>2540</v>
      </c>
      <c r="E15" s="100" t="s">
        <v>11</v>
      </c>
      <c r="F15" s="101">
        <f>F13+F14</f>
        <v>419885</v>
      </c>
      <c r="G15" s="102"/>
      <c r="H15" s="102"/>
      <c r="I15" s="102" t="s">
        <v>76</v>
      </c>
    </row>
    <row r="16" spans="1:9" ht="24">
      <c r="A16" s="8">
        <v>5</v>
      </c>
      <c r="B16" s="9">
        <v>801</v>
      </c>
      <c r="C16" s="9">
        <v>80104</v>
      </c>
      <c r="D16" s="9">
        <v>2310</v>
      </c>
      <c r="E16" s="10" t="s">
        <v>35</v>
      </c>
      <c r="F16" s="18"/>
      <c r="G16" s="18">
        <v>1900000</v>
      </c>
      <c r="H16" s="18"/>
      <c r="I16" s="12" t="s">
        <v>36</v>
      </c>
    </row>
    <row r="17" spans="1:9" ht="36">
      <c r="A17" s="8">
        <v>6</v>
      </c>
      <c r="B17" s="9">
        <v>801</v>
      </c>
      <c r="C17" s="9">
        <v>80104</v>
      </c>
      <c r="D17" s="9">
        <v>2540</v>
      </c>
      <c r="E17" s="10" t="s">
        <v>55</v>
      </c>
      <c r="F17" s="18">
        <v>912792</v>
      </c>
      <c r="G17" s="12"/>
      <c r="H17" s="12"/>
      <c r="I17" s="10" t="s">
        <v>77</v>
      </c>
    </row>
    <row r="18" spans="1:9" ht="27.75" customHeight="1">
      <c r="A18" s="8">
        <v>7</v>
      </c>
      <c r="B18" s="9"/>
      <c r="C18" s="9"/>
      <c r="D18" s="9">
        <v>2540</v>
      </c>
      <c r="E18" s="10" t="s">
        <v>67</v>
      </c>
      <c r="F18" s="18">
        <v>931048</v>
      </c>
      <c r="G18" s="12"/>
      <c r="H18" s="12"/>
      <c r="I18" s="12" t="s">
        <v>78</v>
      </c>
    </row>
    <row r="19" spans="1:9" ht="24">
      <c r="A19" s="8">
        <v>8</v>
      </c>
      <c r="B19" s="9"/>
      <c r="C19" s="9"/>
      <c r="D19" s="9">
        <v>2540</v>
      </c>
      <c r="E19" s="10" t="s">
        <v>16</v>
      </c>
      <c r="F19" s="18">
        <v>2053782</v>
      </c>
      <c r="G19" s="12"/>
      <c r="H19" s="12"/>
      <c r="I19" s="12" t="s">
        <v>18</v>
      </c>
    </row>
    <row r="20" spans="1:9" ht="33" customHeight="1">
      <c r="A20" s="8">
        <v>9</v>
      </c>
      <c r="B20" s="9"/>
      <c r="C20" s="9"/>
      <c r="D20" s="9">
        <v>2540</v>
      </c>
      <c r="E20" s="10" t="s">
        <v>17</v>
      </c>
      <c r="F20" s="18">
        <v>784957</v>
      </c>
      <c r="G20" s="12"/>
      <c r="H20" s="12"/>
      <c r="I20" s="12" t="s">
        <v>43</v>
      </c>
    </row>
    <row r="21" spans="1:9" ht="27" customHeight="1">
      <c r="A21" s="8">
        <v>10</v>
      </c>
      <c r="B21" s="14"/>
      <c r="C21" s="14"/>
      <c r="D21" s="14">
        <v>2540</v>
      </c>
      <c r="E21" s="15" t="s">
        <v>19</v>
      </c>
      <c r="F21" s="19">
        <v>1551746</v>
      </c>
      <c r="G21" s="17"/>
      <c r="H21" s="17"/>
      <c r="I21" s="20" t="s">
        <v>79</v>
      </c>
    </row>
    <row r="22" spans="1:9" ht="9.75" customHeight="1">
      <c r="A22" s="21"/>
      <c r="B22" s="22"/>
      <c r="C22" s="22"/>
      <c r="D22" s="22"/>
      <c r="E22" s="23"/>
      <c r="F22" s="24"/>
      <c r="G22" s="25"/>
      <c r="H22" s="25"/>
      <c r="I22" s="25"/>
    </row>
    <row r="23" spans="1:11" ht="24" customHeight="1">
      <c r="A23" s="8">
        <v>11</v>
      </c>
      <c r="B23" s="9"/>
      <c r="C23" s="9"/>
      <c r="D23" s="9">
        <v>2540</v>
      </c>
      <c r="E23" s="10" t="s">
        <v>20</v>
      </c>
      <c r="F23" s="18">
        <v>730234</v>
      </c>
      <c r="G23" s="12"/>
      <c r="H23" s="12"/>
      <c r="I23" s="12" t="s">
        <v>42</v>
      </c>
      <c r="K23" s="1">
        <v>912792</v>
      </c>
    </row>
    <row r="24" spans="1:11" ht="23.25" customHeight="1">
      <c r="A24" s="152">
        <v>12</v>
      </c>
      <c r="B24" s="133"/>
      <c r="C24" s="133"/>
      <c r="D24" s="133">
        <v>2540</v>
      </c>
      <c r="E24" s="165" t="s">
        <v>21</v>
      </c>
      <c r="F24" s="156">
        <v>468435</v>
      </c>
      <c r="G24" s="161"/>
      <c r="H24" s="161"/>
      <c r="I24" s="26" t="s">
        <v>80</v>
      </c>
      <c r="K24" s="1">
        <v>931048</v>
      </c>
    </row>
    <row r="25" spans="1:11" ht="23.25" customHeight="1">
      <c r="A25" s="153"/>
      <c r="B25" s="134"/>
      <c r="C25" s="134"/>
      <c r="D25" s="134"/>
      <c r="E25" s="166"/>
      <c r="F25" s="157"/>
      <c r="G25" s="162"/>
      <c r="H25" s="162"/>
      <c r="I25" s="27" t="s">
        <v>81</v>
      </c>
      <c r="K25" s="1">
        <v>2053782</v>
      </c>
    </row>
    <row r="26" spans="1:11" ht="24">
      <c r="A26" s="8">
        <v>13</v>
      </c>
      <c r="B26" s="9"/>
      <c r="C26" s="9"/>
      <c r="D26" s="9">
        <v>2540</v>
      </c>
      <c r="E26" s="10" t="s">
        <v>22</v>
      </c>
      <c r="F26" s="18">
        <v>602399</v>
      </c>
      <c r="G26" s="12"/>
      <c r="H26" s="12"/>
      <c r="I26" s="12" t="s">
        <v>82</v>
      </c>
      <c r="K26" s="1">
        <v>784957</v>
      </c>
    </row>
    <row r="27" spans="1:11" ht="24">
      <c r="A27" s="8">
        <v>14</v>
      </c>
      <c r="B27" s="9"/>
      <c r="C27" s="9"/>
      <c r="D27" s="9">
        <v>2540</v>
      </c>
      <c r="E27" s="28" t="s">
        <v>23</v>
      </c>
      <c r="F27" s="18">
        <v>565843</v>
      </c>
      <c r="G27" s="12"/>
      <c r="H27" s="12"/>
      <c r="I27" s="12" t="s">
        <v>83</v>
      </c>
      <c r="K27" s="1">
        <v>1551746</v>
      </c>
    </row>
    <row r="28" spans="1:11" ht="25.5" customHeight="1">
      <c r="A28" s="8">
        <v>15</v>
      </c>
      <c r="B28" s="9"/>
      <c r="C28" s="9"/>
      <c r="D28" s="9">
        <v>2540</v>
      </c>
      <c r="E28" s="10" t="s">
        <v>24</v>
      </c>
      <c r="F28" s="18">
        <v>182558</v>
      </c>
      <c r="G28" s="12"/>
      <c r="H28" s="12"/>
      <c r="I28" s="12" t="s">
        <v>84</v>
      </c>
      <c r="K28" s="1">
        <v>730234</v>
      </c>
    </row>
    <row r="29" spans="1:11" ht="12.75" customHeight="1">
      <c r="A29" s="152">
        <v>16</v>
      </c>
      <c r="B29" s="133"/>
      <c r="C29" s="133"/>
      <c r="D29" s="133">
        <v>2540</v>
      </c>
      <c r="E29" s="165" t="s">
        <v>12</v>
      </c>
      <c r="F29" s="156">
        <v>669381</v>
      </c>
      <c r="G29" s="161"/>
      <c r="H29" s="161"/>
      <c r="I29" s="29" t="s">
        <v>44</v>
      </c>
      <c r="K29" s="1">
        <v>468435</v>
      </c>
    </row>
    <row r="30" spans="1:11" ht="12" customHeight="1">
      <c r="A30" s="153"/>
      <c r="B30" s="134"/>
      <c r="C30" s="134"/>
      <c r="D30" s="134"/>
      <c r="E30" s="166"/>
      <c r="F30" s="157"/>
      <c r="G30" s="162"/>
      <c r="H30" s="162"/>
      <c r="I30" s="30" t="s">
        <v>45</v>
      </c>
      <c r="K30" s="1">
        <v>602399</v>
      </c>
    </row>
    <row r="31" spans="1:11" ht="25.5" customHeight="1">
      <c r="A31" s="85">
        <v>17</v>
      </c>
      <c r="B31" s="82"/>
      <c r="C31" s="82"/>
      <c r="D31" s="82">
        <v>2540</v>
      </c>
      <c r="E31" s="81" t="s">
        <v>68</v>
      </c>
      <c r="F31" s="80">
        <v>301090</v>
      </c>
      <c r="G31" s="79"/>
      <c r="H31" s="79"/>
      <c r="I31" s="12" t="s">
        <v>85</v>
      </c>
      <c r="K31" s="1">
        <v>565843</v>
      </c>
    </row>
    <row r="32" spans="1:11" ht="25.5" customHeight="1">
      <c r="A32" s="85">
        <v>18</v>
      </c>
      <c r="B32" s="82"/>
      <c r="C32" s="82"/>
      <c r="D32" s="82">
        <v>2540</v>
      </c>
      <c r="E32" s="81" t="s">
        <v>86</v>
      </c>
      <c r="F32" s="18">
        <v>228198</v>
      </c>
      <c r="G32" s="12"/>
      <c r="H32" s="12"/>
      <c r="I32" s="12" t="s">
        <v>46</v>
      </c>
      <c r="K32" s="1">
        <v>182558</v>
      </c>
    </row>
    <row r="33" spans="1:11" ht="25.5" customHeight="1">
      <c r="A33" s="85">
        <v>19</v>
      </c>
      <c r="B33" s="82"/>
      <c r="C33" s="82"/>
      <c r="D33" s="82">
        <v>2540</v>
      </c>
      <c r="E33" s="81" t="s">
        <v>87</v>
      </c>
      <c r="F33" s="18">
        <v>547675</v>
      </c>
      <c r="G33" s="12"/>
      <c r="H33" s="12"/>
      <c r="I33" s="12" t="s">
        <v>25</v>
      </c>
      <c r="K33" s="1">
        <v>669381</v>
      </c>
    </row>
    <row r="34" spans="1:11" ht="25.5" customHeight="1">
      <c r="A34" s="85">
        <v>20</v>
      </c>
      <c r="B34" s="82"/>
      <c r="C34" s="82"/>
      <c r="D34" s="82">
        <v>2540</v>
      </c>
      <c r="E34" s="81" t="s">
        <v>88</v>
      </c>
      <c r="F34" s="18">
        <v>684594</v>
      </c>
      <c r="G34" s="12"/>
      <c r="H34" s="12"/>
      <c r="I34" s="12" t="s">
        <v>89</v>
      </c>
      <c r="K34" s="1">
        <v>301090</v>
      </c>
    </row>
    <row r="35" spans="1:11" ht="21.75" customHeight="1">
      <c r="A35" s="130"/>
      <c r="B35" s="137">
        <v>801</v>
      </c>
      <c r="C35" s="137">
        <v>80104</v>
      </c>
      <c r="D35" s="137"/>
      <c r="E35" s="173" t="s">
        <v>57</v>
      </c>
      <c r="F35" s="154">
        <f>SUM(F16:F34)</f>
        <v>11214732</v>
      </c>
      <c r="G35" s="154">
        <f>SUM(G16:G29)</f>
        <v>1900000</v>
      </c>
      <c r="H35" s="154"/>
      <c r="I35" s="103" t="s">
        <v>90</v>
      </c>
      <c r="K35" s="1">
        <v>228198</v>
      </c>
    </row>
    <row r="36" spans="1:11" ht="21" customHeight="1">
      <c r="A36" s="131"/>
      <c r="B36" s="138"/>
      <c r="C36" s="138"/>
      <c r="D36" s="138"/>
      <c r="E36" s="169"/>
      <c r="F36" s="155"/>
      <c r="G36" s="155"/>
      <c r="H36" s="169"/>
      <c r="I36" s="104" t="s">
        <v>91</v>
      </c>
      <c r="K36" s="1">
        <v>547675</v>
      </c>
    </row>
    <row r="37" spans="1:9" ht="25.5" customHeight="1">
      <c r="A37" s="8">
        <v>21</v>
      </c>
      <c r="B37" s="32"/>
      <c r="C37" s="32"/>
      <c r="D37" s="9">
        <v>2540</v>
      </c>
      <c r="E37" s="33" t="s">
        <v>47</v>
      </c>
      <c r="F37" s="34">
        <v>121704</v>
      </c>
      <c r="G37" s="12"/>
      <c r="H37" s="12"/>
      <c r="I37" s="12" t="s">
        <v>46</v>
      </c>
    </row>
    <row r="38" spans="1:9" ht="14.25" customHeight="1">
      <c r="A38" s="132"/>
      <c r="B38" s="135">
        <v>801</v>
      </c>
      <c r="C38" s="137">
        <v>80104</v>
      </c>
      <c r="D38" s="135">
        <v>2540</v>
      </c>
      <c r="E38" s="174" t="s">
        <v>13</v>
      </c>
      <c r="F38" s="154">
        <f>SUM(F37:F37)</f>
        <v>121704</v>
      </c>
      <c r="G38" s="163"/>
      <c r="H38" s="163"/>
      <c r="I38" s="103" t="s">
        <v>48</v>
      </c>
    </row>
    <row r="39" spans="1:9" ht="14.25" customHeight="1">
      <c r="A39" s="132"/>
      <c r="B39" s="136"/>
      <c r="C39" s="138"/>
      <c r="D39" s="136"/>
      <c r="E39" s="175"/>
      <c r="F39" s="155"/>
      <c r="G39" s="164"/>
      <c r="H39" s="164"/>
      <c r="I39" s="104" t="s">
        <v>49</v>
      </c>
    </row>
    <row r="40" spans="1:9" ht="23.25" customHeight="1">
      <c r="A40" s="148"/>
      <c r="B40" s="146">
        <v>801</v>
      </c>
      <c r="C40" s="146">
        <v>80104</v>
      </c>
      <c r="D40" s="146"/>
      <c r="E40" s="167" t="s">
        <v>58</v>
      </c>
      <c r="F40" s="170">
        <f>SUM(F35,F38)</f>
        <v>11336436</v>
      </c>
      <c r="G40" s="170">
        <f>SUM(G35,G39)</f>
        <v>1900000</v>
      </c>
      <c r="H40" s="176">
        <f>H35</f>
        <v>0</v>
      </c>
      <c r="I40" s="118" t="s">
        <v>50</v>
      </c>
    </row>
    <row r="41" spans="1:9" ht="23.25" customHeight="1">
      <c r="A41" s="148"/>
      <c r="B41" s="147"/>
      <c r="C41" s="147"/>
      <c r="D41" s="147"/>
      <c r="E41" s="168"/>
      <c r="F41" s="168"/>
      <c r="G41" s="168"/>
      <c r="H41" s="177"/>
      <c r="I41" s="119" t="s">
        <v>51</v>
      </c>
    </row>
    <row r="42" spans="1:9" ht="15.75" customHeight="1">
      <c r="A42" s="114"/>
      <c r="B42" s="120">
        <v>801</v>
      </c>
      <c r="C42" s="120"/>
      <c r="D42" s="120"/>
      <c r="E42" s="121" t="s">
        <v>26</v>
      </c>
      <c r="F42" s="122">
        <f>F40+F15+F12</f>
        <v>13304218</v>
      </c>
      <c r="G42" s="122">
        <f>G40+G15+G12</f>
        <v>1900000</v>
      </c>
      <c r="H42" s="121"/>
      <c r="I42" s="121"/>
    </row>
    <row r="43" spans="1:9" ht="15.75" customHeight="1">
      <c r="A43" s="8">
        <v>22</v>
      </c>
      <c r="B43" s="8">
        <v>921</v>
      </c>
      <c r="C43" s="8">
        <v>92109</v>
      </c>
      <c r="D43" s="8">
        <v>2480</v>
      </c>
      <c r="E43" s="35" t="s">
        <v>4</v>
      </c>
      <c r="F43" s="18">
        <v>1983950</v>
      </c>
      <c r="G43" s="36"/>
      <c r="H43" s="36"/>
      <c r="I43" s="36" t="s">
        <v>27</v>
      </c>
    </row>
    <row r="44" spans="1:9" ht="12.75">
      <c r="A44" s="8">
        <v>23</v>
      </c>
      <c r="B44" s="37">
        <v>921</v>
      </c>
      <c r="C44" s="37">
        <v>92116</v>
      </c>
      <c r="D44" s="37">
        <v>2480</v>
      </c>
      <c r="E44" s="38" t="s">
        <v>5</v>
      </c>
      <c r="F44" s="18">
        <v>810000</v>
      </c>
      <c r="G44" s="36"/>
      <c r="H44" s="36"/>
      <c r="I44" s="36" t="s">
        <v>27</v>
      </c>
    </row>
    <row r="45" spans="1:9" ht="12.75">
      <c r="A45" s="125"/>
      <c r="B45" s="126">
        <v>921</v>
      </c>
      <c r="C45" s="126"/>
      <c r="D45" s="126"/>
      <c r="E45" s="127" t="s">
        <v>3</v>
      </c>
      <c r="F45" s="128">
        <f>SUM(F43:F44)</f>
        <v>2793950</v>
      </c>
      <c r="G45" s="127"/>
      <c r="H45" s="127"/>
      <c r="I45" s="127"/>
    </row>
    <row r="46" spans="1:9" ht="15.75" customHeight="1">
      <c r="A46" s="125"/>
      <c r="B46" s="126"/>
      <c r="C46" s="126"/>
      <c r="D46" s="126"/>
      <c r="E46" s="127" t="s">
        <v>37</v>
      </c>
      <c r="F46" s="128">
        <f>F42+F45</f>
        <v>16098168</v>
      </c>
      <c r="G46" s="128"/>
      <c r="H46" s="127"/>
      <c r="I46" s="127"/>
    </row>
    <row r="47" spans="1:9" ht="5.25" customHeight="1">
      <c r="A47" s="5"/>
      <c r="B47" s="39"/>
      <c r="C47" s="39"/>
      <c r="D47" s="39"/>
      <c r="E47" s="40"/>
      <c r="F47" s="41"/>
      <c r="G47" s="41"/>
      <c r="H47" s="40"/>
      <c r="I47" s="40"/>
    </row>
    <row r="48" spans="1:9" ht="12.75" customHeight="1">
      <c r="A48" s="141" t="s">
        <v>56</v>
      </c>
      <c r="B48" s="178" t="s">
        <v>1</v>
      </c>
      <c r="C48" s="178" t="s">
        <v>2</v>
      </c>
      <c r="D48" s="178" t="s">
        <v>0</v>
      </c>
      <c r="E48" s="149" t="s">
        <v>9</v>
      </c>
      <c r="F48" s="178" t="s">
        <v>8</v>
      </c>
      <c r="G48" s="178"/>
      <c r="H48" s="178"/>
      <c r="I48" s="178" t="s">
        <v>7</v>
      </c>
    </row>
    <row r="49" spans="1:9" ht="12" customHeight="1">
      <c r="A49" s="142"/>
      <c r="B49" s="178"/>
      <c r="C49" s="178"/>
      <c r="D49" s="178"/>
      <c r="E49" s="149"/>
      <c r="F49" s="78" t="s">
        <v>6</v>
      </c>
      <c r="G49" s="78" t="s">
        <v>41</v>
      </c>
      <c r="H49" s="86" t="s">
        <v>70</v>
      </c>
      <c r="I49" s="178"/>
    </row>
    <row r="50" spans="1:9" ht="73.5">
      <c r="A50" s="8">
        <v>24</v>
      </c>
      <c r="B50" s="8">
        <v>150</v>
      </c>
      <c r="C50" s="36">
        <v>15011</v>
      </c>
      <c r="D50" s="8">
        <v>6639</v>
      </c>
      <c r="E50" s="42" t="s">
        <v>29</v>
      </c>
      <c r="F50" s="43"/>
      <c r="G50" s="43">
        <v>18061</v>
      </c>
      <c r="H50" s="12"/>
      <c r="I50" s="44" t="s">
        <v>38</v>
      </c>
    </row>
    <row r="51" spans="1:9" ht="13.5" customHeight="1">
      <c r="A51" s="8">
        <v>25</v>
      </c>
      <c r="B51" s="8">
        <v>600</v>
      </c>
      <c r="C51" s="36">
        <v>60004</v>
      </c>
      <c r="D51" s="8">
        <v>2310</v>
      </c>
      <c r="E51" s="42" t="s">
        <v>28</v>
      </c>
      <c r="F51" s="43"/>
      <c r="G51" s="43">
        <v>1170000</v>
      </c>
      <c r="H51" s="12"/>
      <c r="I51" s="44" t="s">
        <v>59</v>
      </c>
    </row>
    <row r="52" spans="1:9" ht="21">
      <c r="A52" s="8">
        <v>26</v>
      </c>
      <c r="B52" s="8">
        <v>600</v>
      </c>
      <c r="C52" s="36">
        <v>60004</v>
      </c>
      <c r="D52" s="8">
        <v>2310</v>
      </c>
      <c r="E52" s="42" t="s">
        <v>28</v>
      </c>
      <c r="F52" s="43"/>
      <c r="G52" s="43">
        <v>910000</v>
      </c>
      <c r="H52" s="12"/>
      <c r="I52" s="44" t="s">
        <v>60</v>
      </c>
    </row>
    <row r="53" spans="1:9" ht="13.5" customHeight="1">
      <c r="A53" s="8">
        <v>27</v>
      </c>
      <c r="B53" s="8">
        <v>600</v>
      </c>
      <c r="C53" s="36">
        <v>60004</v>
      </c>
      <c r="D53" s="8">
        <v>2310</v>
      </c>
      <c r="E53" s="42" t="s">
        <v>28</v>
      </c>
      <c r="F53" s="43"/>
      <c r="G53" s="43">
        <v>600000</v>
      </c>
      <c r="H53" s="12"/>
      <c r="I53" s="76" t="s">
        <v>40</v>
      </c>
    </row>
    <row r="54" spans="1:9" ht="27" customHeight="1">
      <c r="A54" s="8">
        <v>28</v>
      </c>
      <c r="B54" s="8">
        <v>600</v>
      </c>
      <c r="C54" s="36">
        <v>60013</v>
      </c>
      <c r="D54" s="8">
        <v>6300</v>
      </c>
      <c r="E54" s="35" t="s">
        <v>29</v>
      </c>
      <c r="F54" s="43"/>
      <c r="G54" s="43">
        <v>699304</v>
      </c>
      <c r="H54" s="12"/>
      <c r="I54" s="44" t="s">
        <v>97</v>
      </c>
    </row>
    <row r="55" spans="1:9" ht="22.5" customHeight="1">
      <c r="A55" s="8">
        <v>29</v>
      </c>
      <c r="B55" s="45">
        <v>600</v>
      </c>
      <c r="C55" s="31">
        <v>60013</v>
      </c>
      <c r="D55" s="45">
        <v>6300</v>
      </c>
      <c r="E55" s="46" t="s">
        <v>29</v>
      </c>
      <c r="F55" s="43"/>
      <c r="G55" s="43">
        <v>93940</v>
      </c>
      <c r="H55" s="12"/>
      <c r="I55" s="47" t="s">
        <v>98</v>
      </c>
    </row>
    <row r="56" spans="1:9" ht="22.5" customHeight="1">
      <c r="A56" s="8">
        <v>30</v>
      </c>
      <c r="B56" s="85">
        <v>600</v>
      </c>
      <c r="C56" s="84">
        <v>60014</v>
      </c>
      <c r="D56" s="85">
        <v>6300</v>
      </c>
      <c r="E56" s="48" t="s">
        <v>31</v>
      </c>
      <c r="F56" s="43"/>
      <c r="G56" s="43">
        <v>100000</v>
      </c>
      <c r="H56" s="12"/>
      <c r="I56" s="47" t="s">
        <v>93</v>
      </c>
    </row>
    <row r="57" spans="1:9" ht="22.5" customHeight="1">
      <c r="A57" s="8">
        <v>31</v>
      </c>
      <c r="B57" s="87">
        <v>600</v>
      </c>
      <c r="C57" s="84">
        <v>60014</v>
      </c>
      <c r="D57" s="87">
        <v>6300</v>
      </c>
      <c r="E57" s="48" t="s">
        <v>31</v>
      </c>
      <c r="F57" s="43"/>
      <c r="G57" s="43">
        <v>50000</v>
      </c>
      <c r="H57" s="12"/>
      <c r="I57" s="47" t="s">
        <v>99</v>
      </c>
    </row>
    <row r="58" spans="1:9" ht="22.5" customHeight="1">
      <c r="A58" s="8">
        <v>32</v>
      </c>
      <c r="B58" s="85">
        <v>600</v>
      </c>
      <c r="C58" s="84">
        <v>60014</v>
      </c>
      <c r="D58" s="85">
        <v>6300</v>
      </c>
      <c r="E58" s="48" t="s">
        <v>31</v>
      </c>
      <c r="F58" s="43"/>
      <c r="G58" s="43">
        <v>2000000</v>
      </c>
      <c r="H58" s="12"/>
      <c r="I58" s="47" t="s">
        <v>94</v>
      </c>
    </row>
    <row r="59" spans="1:9" ht="26.25" customHeight="1">
      <c r="A59" s="8">
        <v>33</v>
      </c>
      <c r="B59" s="45">
        <v>700</v>
      </c>
      <c r="C59" s="31">
        <v>70005</v>
      </c>
      <c r="D59" s="45">
        <v>2710</v>
      </c>
      <c r="E59" s="48" t="s">
        <v>31</v>
      </c>
      <c r="F59" s="43"/>
      <c r="G59" s="43">
        <v>200000</v>
      </c>
      <c r="H59" s="12"/>
      <c r="I59" s="77" t="s">
        <v>95</v>
      </c>
    </row>
    <row r="60" spans="1:9" ht="21">
      <c r="A60" s="8">
        <v>34</v>
      </c>
      <c r="B60" s="49">
        <v>750</v>
      </c>
      <c r="C60" s="49">
        <v>75020</v>
      </c>
      <c r="D60" s="49">
        <v>2710</v>
      </c>
      <c r="E60" s="48" t="s">
        <v>31</v>
      </c>
      <c r="F60" s="43"/>
      <c r="G60" s="43">
        <v>180000</v>
      </c>
      <c r="H60" s="12"/>
      <c r="I60" s="50" t="s">
        <v>30</v>
      </c>
    </row>
    <row r="61" spans="1:9" ht="52.5">
      <c r="A61" s="8">
        <v>35</v>
      </c>
      <c r="B61" s="49">
        <v>750</v>
      </c>
      <c r="C61" s="49">
        <v>75095</v>
      </c>
      <c r="D61" s="49">
        <v>6639</v>
      </c>
      <c r="E61" s="42" t="s">
        <v>29</v>
      </c>
      <c r="F61" s="43"/>
      <c r="G61" s="43">
        <v>4619</v>
      </c>
      <c r="H61" s="12"/>
      <c r="I61" s="44" t="s">
        <v>39</v>
      </c>
    </row>
    <row r="62" spans="1:9" ht="31.5">
      <c r="A62" s="8">
        <v>36</v>
      </c>
      <c r="B62" s="49">
        <v>754</v>
      </c>
      <c r="C62" s="49">
        <v>75404</v>
      </c>
      <c r="D62" s="49">
        <v>3000</v>
      </c>
      <c r="E62" s="42" t="s">
        <v>52</v>
      </c>
      <c r="F62" s="43"/>
      <c r="G62" s="43">
        <v>25000</v>
      </c>
      <c r="H62" s="12"/>
      <c r="I62" s="44" t="s">
        <v>96</v>
      </c>
    </row>
    <row r="63" spans="1:9" ht="12.75">
      <c r="A63" s="8">
        <v>37</v>
      </c>
      <c r="B63" s="49">
        <v>754</v>
      </c>
      <c r="C63" s="49">
        <v>75421</v>
      </c>
      <c r="D63" s="49">
        <v>2710</v>
      </c>
      <c r="E63" s="48" t="s">
        <v>31</v>
      </c>
      <c r="F63" s="43"/>
      <c r="G63" s="43">
        <v>14179</v>
      </c>
      <c r="H63" s="12"/>
      <c r="I63" s="44" t="s">
        <v>69</v>
      </c>
    </row>
    <row r="64" spans="1:9" ht="14.25" customHeight="1">
      <c r="A64" s="125"/>
      <c r="B64" s="126"/>
      <c r="C64" s="126"/>
      <c r="D64" s="126"/>
      <c r="E64" s="127" t="s">
        <v>32</v>
      </c>
      <c r="F64" s="128"/>
      <c r="G64" s="129">
        <f>SUM(G50:G63)+G42</f>
        <v>7965103</v>
      </c>
      <c r="H64" s="127"/>
      <c r="I64" s="127"/>
    </row>
    <row r="65" spans="1:9" ht="16.5" customHeight="1">
      <c r="A65" s="143" t="s">
        <v>64</v>
      </c>
      <c r="B65" s="144"/>
      <c r="C65" s="144"/>
      <c r="D65" s="144"/>
      <c r="E65" s="145"/>
      <c r="F65" s="75">
        <f>F46</f>
        <v>16098168</v>
      </c>
      <c r="G65" s="51">
        <f>G64</f>
        <v>7965103</v>
      </c>
      <c r="H65" s="36"/>
      <c r="I65" s="36"/>
    </row>
    <row r="66" spans="1:9" ht="14.25" customHeight="1">
      <c r="A66" s="52"/>
      <c r="B66" s="52"/>
      <c r="C66" s="52"/>
      <c r="D66" s="52"/>
      <c r="E66" s="52"/>
      <c r="F66" s="53"/>
      <c r="G66" s="52"/>
      <c r="H66" s="52"/>
      <c r="I66" s="52"/>
    </row>
    <row r="67" spans="1:9" ht="20.25" customHeight="1">
      <c r="A67" s="52"/>
      <c r="B67" s="52"/>
      <c r="C67" s="52"/>
      <c r="D67" s="52"/>
      <c r="E67" s="52"/>
      <c r="F67" s="53"/>
      <c r="G67" s="52"/>
      <c r="H67" s="52"/>
      <c r="I67" s="52"/>
    </row>
    <row r="68" spans="1:9" ht="12.75" customHeight="1">
      <c r="A68" s="52"/>
      <c r="B68" s="52"/>
      <c r="C68" s="52"/>
      <c r="D68" s="52"/>
      <c r="E68" s="52"/>
      <c r="F68" s="53"/>
      <c r="G68" s="52"/>
      <c r="H68" s="52"/>
      <c r="I68" s="52"/>
    </row>
    <row r="69" spans="1:9" ht="9" customHeight="1">
      <c r="A69" s="52"/>
      <c r="B69" s="52"/>
      <c r="C69" s="52"/>
      <c r="D69" s="52"/>
      <c r="E69" s="52"/>
      <c r="F69" s="53"/>
      <c r="G69" s="52"/>
      <c r="H69" s="52"/>
      <c r="I69" s="52"/>
    </row>
    <row r="70" spans="1:9" ht="5.25" customHeight="1">
      <c r="A70" s="52"/>
      <c r="B70" s="52"/>
      <c r="C70" s="52"/>
      <c r="D70" s="52"/>
      <c r="E70" s="52"/>
      <c r="F70" s="53"/>
      <c r="G70" s="52"/>
      <c r="H70" s="52"/>
      <c r="I70" s="52"/>
    </row>
    <row r="71" spans="1:9" ht="18" customHeight="1">
      <c r="A71" s="5"/>
      <c r="B71" s="150" t="s">
        <v>66</v>
      </c>
      <c r="C71" s="150"/>
      <c r="D71" s="150"/>
      <c r="E71" s="150"/>
      <c r="F71" s="150"/>
      <c r="G71" s="150"/>
      <c r="H71" s="150"/>
      <c r="I71" s="54"/>
    </row>
    <row r="72" spans="1:9" ht="12.75">
      <c r="A72" s="132" t="s">
        <v>56</v>
      </c>
      <c r="B72" s="140" t="s">
        <v>1</v>
      </c>
      <c r="C72" s="140" t="s">
        <v>2</v>
      </c>
      <c r="D72" s="140" t="s">
        <v>0</v>
      </c>
      <c r="E72" s="139" t="s">
        <v>61</v>
      </c>
      <c r="F72" s="140" t="s">
        <v>8</v>
      </c>
      <c r="G72" s="140"/>
      <c r="H72" s="140"/>
      <c r="I72" s="55"/>
    </row>
    <row r="73" spans="1:9" ht="24" customHeight="1">
      <c r="A73" s="132"/>
      <c r="B73" s="140"/>
      <c r="C73" s="140"/>
      <c r="D73" s="140"/>
      <c r="E73" s="139"/>
      <c r="F73" s="88" t="s">
        <v>6</v>
      </c>
      <c r="G73" s="89" t="s">
        <v>41</v>
      </c>
      <c r="H73" s="184" t="s">
        <v>70</v>
      </c>
      <c r="I73" s="56"/>
    </row>
    <row r="74" spans="1:9" ht="12.75">
      <c r="A74" s="132"/>
      <c r="B74" s="151"/>
      <c r="C74" s="151"/>
      <c r="D74" s="151"/>
      <c r="E74" s="151"/>
      <c r="F74" s="105" t="s">
        <v>63</v>
      </c>
      <c r="G74" s="105" t="s">
        <v>62</v>
      </c>
      <c r="H74" s="185"/>
      <c r="I74" s="56"/>
    </row>
    <row r="75" spans="1:9" ht="12.75">
      <c r="A75" s="57">
        <v>38</v>
      </c>
      <c r="B75" s="58">
        <v>630</v>
      </c>
      <c r="C75" s="58">
        <v>63003</v>
      </c>
      <c r="D75" s="59">
        <v>2360</v>
      </c>
      <c r="E75" s="60" t="s">
        <v>105</v>
      </c>
      <c r="F75" s="72"/>
      <c r="G75" s="73">
        <v>40000</v>
      </c>
      <c r="H75" s="72"/>
      <c r="I75" s="56"/>
    </row>
    <row r="76" spans="1:9" ht="12.75">
      <c r="A76" s="97"/>
      <c r="B76" s="106">
        <v>630</v>
      </c>
      <c r="C76" s="89">
        <v>63003</v>
      </c>
      <c r="D76" s="107"/>
      <c r="E76" s="108"/>
      <c r="F76" s="109"/>
      <c r="G76" s="110">
        <f>G75</f>
        <v>40000</v>
      </c>
      <c r="H76" s="109"/>
      <c r="I76" s="61"/>
    </row>
    <row r="77" spans="1:9" ht="27" customHeight="1">
      <c r="A77" s="57">
        <v>39</v>
      </c>
      <c r="B77" s="62">
        <v>851</v>
      </c>
      <c r="C77" s="62">
        <v>85154</v>
      </c>
      <c r="D77" s="63">
        <v>2360</v>
      </c>
      <c r="E77" s="64" t="s">
        <v>102</v>
      </c>
      <c r="F77" s="65"/>
      <c r="G77" s="66">
        <v>45000</v>
      </c>
      <c r="H77" s="65"/>
      <c r="I77" s="61"/>
    </row>
    <row r="78" spans="1:9" ht="12.75">
      <c r="A78" s="97"/>
      <c r="B78" s="111">
        <v>851</v>
      </c>
      <c r="C78" s="112">
        <v>85154</v>
      </c>
      <c r="D78" s="107"/>
      <c r="E78" s="108"/>
      <c r="F78" s="109"/>
      <c r="G78" s="110">
        <f>SUM(G77:G77)</f>
        <v>45000</v>
      </c>
      <c r="H78" s="113"/>
      <c r="I78" s="5"/>
    </row>
    <row r="79" spans="1:9" ht="25.5">
      <c r="A79" s="8">
        <v>40</v>
      </c>
      <c r="B79" s="67">
        <v>921</v>
      </c>
      <c r="C79" s="68">
        <v>92195</v>
      </c>
      <c r="D79" s="69">
        <v>2360</v>
      </c>
      <c r="E79" s="35" t="s">
        <v>103</v>
      </c>
      <c r="F79" s="36"/>
      <c r="G79" s="43">
        <v>5000</v>
      </c>
      <c r="H79" s="36"/>
      <c r="I79" s="5"/>
    </row>
    <row r="80" spans="1:9" ht="12.75">
      <c r="A80" s="97"/>
      <c r="B80" s="106">
        <v>921</v>
      </c>
      <c r="C80" s="89">
        <v>92195</v>
      </c>
      <c r="D80" s="107"/>
      <c r="E80" s="108"/>
      <c r="F80" s="109"/>
      <c r="G80" s="110">
        <f>G79</f>
        <v>5000</v>
      </c>
      <c r="H80" s="113"/>
      <c r="I80" s="5"/>
    </row>
    <row r="81" spans="1:9" ht="63.75" customHeight="1">
      <c r="A81" s="57">
        <v>41</v>
      </c>
      <c r="B81" s="70">
        <v>926</v>
      </c>
      <c r="C81" s="70">
        <v>92605</v>
      </c>
      <c r="D81" s="70">
        <v>2360</v>
      </c>
      <c r="E81" s="71" t="s">
        <v>104</v>
      </c>
      <c r="F81" s="72"/>
      <c r="G81" s="73">
        <v>251000</v>
      </c>
      <c r="H81" s="72"/>
      <c r="I81" s="5"/>
    </row>
    <row r="82" spans="1:9" ht="15.75" customHeight="1">
      <c r="A82" s="113"/>
      <c r="B82" s="98">
        <v>926</v>
      </c>
      <c r="C82" s="98">
        <v>92605</v>
      </c>
      <c r="D82" s="109"/>
      <c r="E82" s="109"/>
      <c r="F82" s="109"/>
      <c r="G82" s="110">
        <f>G81</f>
        <v>251000</v>
      </c>
      <c r="H82" s="109"/>
      <c r="I82" s="5"/>
    </row>
    <row r="83" spans="1:9" ht="27" customHeight="1">
      <c r="A83" s="115"/>
      <c r="B83" s="181" t="s">
        <v>33</v>
      </c>
      <c r="C83" s="182"/>
      <c r="D83" s="182"/>
      <c r="E83" s="183"/>
      <c r="F83" s="116"/>
      <c r="G83" s="116">
        <f>G82+G80+G78+G76</f>
        <v>341000</v>
      </c>
      <c r="H83" s="117"/>
      <c r="I83" s="5"/>
    </row>
    <row r="84" spans="1:9" ht="15" customHeight="1">
      <c r="A84" s="114"/>
      <c r="B84" s="186" t="s">
        <v>34</v>
      </c>
      <c r="C84" s="187"/>
      <c r="D84" s="187"/>
      <c r="E84" s="188"/>
      <c r="F84" s="123">
        <f>F65</f>
        <v>16098168</v>
      </c>
      <c r="G84" s="123">
        <f>G83+G65</f>
        <v>8306103</v>
      </c>
      <c r="H84" s="124"/>
      <c r="I84" s="74"/>
    </row>
    <row r="85" spans="1:9" ht="9" customHeight="1">
      <c r="A85" s="5"/>
      <c r="B85" s="180"/>
      <c r="C85" s="180"/>
      <c r="D85" s="180"/>
      <c r="E85" s="180"/>
      <c r="F85" s="180"/>
      <c r="G85" s="180"/>
      <c r="H85" s="5"/>
      <c r="I85" s="74"/>
    </row>
    <row r="86" spans="2:9" ht="12.75">
      <c r="B86" s="179" t="s">
        <v>100</v>
      </c>
      <c r="C86" s="179"/>
      <c r="D86" s="179"/>
      <c r="E86" s="179"/>
      <c r="F86" s="179"/>
      <c r="G86" s="179"/>
      <c r="H86" s="179"/>
      <c r="I86" s="3"/>
    </row>
    <row r="87" spans="2:8" ht="12.75">
      <c r="B87" s="179" t="s">
        <v>101</v>
      </c>
      <c r="C87" s="179"/>
      <c r="D87" s="179"/>
      <c r="E87" s="179"/>
      <c r="F87" s="179"/>
      <c r="G87" s="179"/>
      <c r="H87" s="179"/>
    </row>
    <row r="88" spans="2:5" ht="12.75">
      <c r="B88" s="179" t="s">
        <v>106</v>
      </c>
      <c r="C88" s="179"/>
      <c r="D88" s="179"/>
      <c r="E88" s="179"/>
    </row>
  </sheetData>
  <sheetProtection/>
  <mergeCells count="71">
    <mergeCell ref="B88:E88"/>
    <mergeCell ref="B86:H86"/>
    <mergeCell ref="B87:H87"/>
    <mergeCell ref="B85:G85"/>
    <mergeCell ref="F72:H72"/>
    <mergeCell ref="B83:E83"/>
    <mergeCell ref="H73:H74"/>
    <mergeCell ref="B84:E84"/>
    <mergeCell ref="B72:B74"/>
    <mergeCell ref="C72:C74"/>
    <mergeCell ref="D72:D74"/>
    <mergeCell ref="I48:I49"/>
    <mergeCell ref="C48:C49"/>
    <mergeCell ref="E72:E74"/>
    <mergeCell ref="B48:B49"/>
    <mergeCell ref="D48:D49"/>
    <mergeCell ref="F48:H48"/>
    <mergeCell ref="F40:F41"/>
    <mergeCell ref="A6:I6"/>
    <mergeCell ref="E35:E36"/>
    <mergeCell ref="D29:D30"/>
    <mergeCell ref="E29:E30"/>
    <mergeCell ref="D40:D41"/>
    <mergeCell ref="D38:D39"/>
    <mergeCell ref="E38:E39"/>
    <mergeCell ref="H40:H41"/>
    <mergeCell ref="G40:G41"/>
    <mergeCell ref="E40:E41"/>
    <mergeCell ref="B35:B36"/>
    <mergeCell ref="H35:H36"/>
    <mergeCell ref="F35:F36"/>
    <mergeCell ref="H24:H25"/>
    <mergeCell ref="G24:G25"/>
    <mergeCell ref="G29:G30"/>
    <mergeCell ref="F29:F30"/>
    <mergeCell ref="D35:D36"/>
    <mergeCell ref="C35:C36"/>
    <mergeCell ref="G35:G36"/>
    <mergeCell ref="F24:F25"/>
    <mergeCell ref="B9:I9"/>
    <mergeCell ref="H29:H30"/>
    <mergeCell ref="F7:H7"/>
    <mergeCell ref="H38:H39"/>
    <mergeCell ref="G38:G39"/>
    <mergeCell ref="F38:F39"/>
    <mergeCell ref="D24:D25"/>
    <mergeCell ref="E24:E25"/>
    <mergeCell ref="A7:A8"/>
    <mergeCell ref="B7:B8"/>
    <mergeCell ref="C7:C8"/>
    <mergeCell ref="D7:D8"/>
    <mergeCell ref="A24:A25"/>
    <mergeCell ref="A29:A30"/>
    <mergeCell ref="E7:E8"/>
    <mergeCell ref="I7:I8"/>
    <mergeCell ref="A48:A49"/>
    <mergeCell ref="A65:E65"/>
    <mergeCell ref="A72:A74"/>
    <mergeCell ref="B40:B41"/>
    <mergeCell ref="C40:C41"/>
    <mergeCell ref="A40:A41"/>
    <mergeCell ref="E48:E49"/>
    <mergeCell ref="B71:H71"/>
    <mergeCell ref="A35:A36"/>
    <mergeCell ref="A38:A39"/>
    <mergeCell ref="B24:B25"/>
    <mergeCell ref="C29:C30"/>
    <mergeCell ref="B38:B39"/>
    <mergeCell ref="C38:C39"/>
    <mergeCell ref="B29:B30"/>
    <mergeCell ref="C24:C25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2011-12-20T06:27:39Z</cp:lastPrinted>
  <dcterms:created xsi:type="dcterms:W3CDTF">2002-11-12T12:41:20Z</dcterms:created>
  <dcterms:modified xsi:type="dcterms:W3CDTF">2011-12-20T11:24:50Z</dcterms:modified>
  <cp:category/>
  <cp:version/>
  <cp:contentType/>
  <cp:contentStatus/>
</cp:coreProperties>
</file>