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4700" windowHeight="880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<sst xmlns="http://schemas.openxmlformats.org/spreadsheetml/2006/main" count="162" uniqueCount="116">
  <si>
    <t>§</t>
  </si>
  <si>
    <t>Dział</t>
  </si>
  <si>
    <t>Rozdział</t>
  </si>
  <si>
    <t>RAZEM</t>
  </si>
  <si>
    <t>Gminny Ośrodek Kultury w Lesznowoli</t>
  </si>
  <si>
    <t>Gminna Biblioteka w Lesznowoli</t>
  </si>
  <si>
    <t>podmiotowej</t>
  </si>
  <si>
    <t>Treść</t>
  </si>
  <si>
    <t>Kwota dotacji ( w zł )</t>
  </si>
  <si>
    <t>Nazwa jednostki</t>
  </si>
  <si>
    <t>Razem szkoły podstawowe</t>
  </si>
  <si>
    <t xml:space="preserve">Razem oddziały przedszkolne </t>
  </si>
  <si>
    <t>Niepubliczne Przedszkole "Bajkolandia" Lesznowola ul. Sportowa 3</t>
  </si>
  <si>
    <t xml:space="preserve">Razem punkty przedszkolne </t>
  </si>
  <si>
    <t>Rady Gminy Lesznowola</t>
  </si>
  <si>
    <t>40 uczniów</t>
  </si>
  <si>
    <t>Niepubliczne Przedszkole "Nutka"                                            w Starej Iwicznej ul. Słoneczna 30</t>
  </si>
  <si>
    <t>Niepubliczne Przedszkole "Mini Przedszkole"                                            Kolonia Mrokowska ul. Rejonowa 84C</t>
  </si>
  <si>
    <t>225 dzieci</t>
  </si>
  <si>
    <t>Niepubliczne Przedszkole "NibyLandia"                                            w Mysiadle  ul Wiejska 1</t>
  </si>
  <si>
    <t>Niepubliczne Przedszkole "Stokrotka"                                            w Janczewicach ul. Jedności 56</t>
  </si>
  <si>
    <t>Niepubliczne Przedszkole "Pluszowy Miś"                                            w Starej Iwicznej ul. Słoneczna 105</t>
  </si>
  <si>
    <t>Niepubliczne Przedszkole "Fantazja"                                            Łazy ul. Łączności 2F</t>
  </si>
  <si>
    <t xml:space="preserve">Muzyczna  Przedszkolandia  Agnieszka Wachowska Łazy ul. Wiejska 3E                                     </t>
  </si>
  <si>
    <t>Niepubliczne Przedszkole "Bzyczek"                                            Łazy ul. Łączności 11</t>
  </si>
  <si>
    <t>60 dzieci</t>
  </si>
  <si>
    <t xml:space="preserve">RAZEM </t>
  </si>
  <si>
    <t>Bieżąca działalność</t>
  </si>
  <si>
    <t>Miasto Stołeczne Warszawa</t>
  </si>
  <si>
    <t>Samorząd Województwa Mazowieckiego</t>
  </si>
  <si>
    <t>Utrzymanie filii Starostwa w zakresie komunikacji i architektury</t>
  </si>
  <si>
    <t>Powiat Piaseczyński</t>
  </si>
  <si>
    <t>RAZEM dotacje celowe</t>
  </si>
  <si>
    <t>Razem dotacje dla jednostek nie należące sektora finansów publicznych</t>
  </si>
  <si>
    <t xml:space="preserve">Jednostki samorządu terytorialmego - Gminy, miasta </t>
  </si>
  <si>
    <t>za dzieci z terenu gminy Lesznowola</t>
  </si>
  <si>
    <t xml:space="preserve">RAZEM dotacje podmiotowe </t>
  </si>
  <si>
    <t>Udział w kosztach wspólnego biletu - ZTM</t>
  </si>
  <si>
    <t>celowej</t>
  </si>
  <si>
    <t>80 dzieci</t>
  </si>
  <si>
    <t>85 dzieci w tym 1 niepełnosprawne</t>
  </si>
  <si>
    <t xml:space="preserve">za okres I -VIII - 60 dzieci                                            </t>
  </si>
  <si>
    <t xml:space="preserve">za okres IX-XII - 100 dzieci                          </t>
  </si>
  <si>
    <t>25 dzieci</t>
  </si>
  <si>
    <t xml:space="preserve">Punkt przedszkolny "Bystrzaki"                                            ul. Cicha 17    Nowa Wola </t>
  </si>
  <si>
    <t xml:space="preserve">za okres I -VIII - 98 dzieci                                            </t>
  </si>
  <si>
    <t xml:space="preserve">za okres IX-XII - 100 dzieci                           </t>
  </si>
  <si>
    <t>za okres I -VIII - 1 370 dzieci                                             w tym 6 niepełnosprawnych</t>
  </si>
  <si>
    <t>za okres IX-XII - 1 422 dzieci                           w tym 7 niepełnosprawnych</t>
  </si>
  <si>
    <t>Komenda Wojewódzka Policji</t>
  </si>
  <si>
    <t>Załącznik nr 1</t>
  </si>
  <si>
    <t>Niepubliczna Integracyjna Szkoła Podstawowa                            w Mysiadle   ul Krótka 11B</t>
  </si>
  <si>
    <t>Przedszkole Zgromadzenia Sióstr Matki Bozej Miłosierdzia "Jutrzenka" w Derdach                                           ul. Łączności 158</t>
  </si>
  <si>
    <t>Lp.</t>
  </si>
  <si>
    <t>Razem przedszkola</t>
  </si>
  <si>
    <t xml:space="preserve">Razem przedszkola i punkty przedszkolne </t>
  </si>
  <si>
    <t xml:space="preserve">Przewóz osób- linie autobusowe  ZTM </t>
  </si>
  <si>
    <t>Razem dotacje dla jed należące do sektora finansów publicznych</t>
  </si>
  <si>
    <r>
      <t xml:space="preserve"> I.</t>
    </r>
    <r>
      <rPr>
        <b/>
        <sz val="10"/>
        <rFont val="Cambria"/>
        <family val="1"/>
      </rPr>
      <t xml:space="preserve"> JEDNOSTKI SEKTORA FINANSÓW PUBLICZNYCH</t>
    </r>
  </si>
  <si>
    <r>
      <t xml:space="preserve">II. </t>
    </r>
    <r>
      <rPr>
        <b/>
        <sz val="10"/>
        <rFont val="Cambria"/>
        <family val="1"/>
      </rPr>
      <t>JEDNOSTKI NIE NALEŻĄCE DO SEKTORA FINANSÓW PUBLICZNYCH</t>
    </r>
  </si>
  <si>
    <t>Niepubliczne Przedszkole "Pinokio"                                               w Nowej Iwicznej ul. Krasickiego 8A</t>
  </si>
  <si>
    <t>Niepubliczne Przedszkole "Calineczka" Joanna Kucewicz ul. Sportowa 23      05-090 Raszyn</t>
  </si>
  <si>
    <t>Bezpieczeństwo przeciwpowodziowe</t>
  </si>
  <si>
    <t>przedmiotowej</t>
  </si>
  <si>
    <t>85 uczniów w tym 2 niepełnosprawny</t>
  </si>
  <si>
    <t>140 uczniów</t>
  </si>
  <si>
    <t>6 uczniów</t>
  </si>
  <si>
    <t>Prywatna Szkoła Podstawowa Nr 72 "Szkoła Marzeń"  w Jazgarzewszczyznie  ul Okrężna 24A</t>
  </si>
  <si>
    <t xml:space="preserve"> 225 uczniów  w tym 2 niepełnosprawny</t>
  </si>
  <si>
    <t>46 uczniów</t>
  </si>
  <si>
    <t xml:space="preserve">100 dzieci  </t>
  </si>
  <si>
    <t>102 dzieci</t>
  </si>
  <si>
    <t>170 dzieci</t>
  </si>
  <si>
    <t>za okres I -VIII -45 dzieci                                             w tym 3 niepełnosprawnych</t>
  </si>
  <si>
    <t>za okres IX-XII - 55 dzieci                                                  w tym 3 niepełnosprawnych</t>
  </si>
  <si>
    <t>65 dzieci w tym 1 niepełnosprawne</t>
  </si>
  <si>
    <t>60 dzieci w tym 2 niepełnosprawne</t>
  </si>
  <si>
    <t>20 dzieci</t>
  </si>
  <si>
    <t>30 dzieci w tym 3niepełnosprawne</t>
  </si>
  <si>
    <t>Niepubliczne Przedszkole  "BUBALUBA"                                ul. Słoneczna 14 Stara Iwiczna</t>
  </si>
  <si>
    <t>Niepubliczne Przedszkole  "Panda"                                ul. Marii Światkiewicz 49  Wólka Kosowska</t>
  </si>
  <si>
    <t>Niepubliczne Przedszkole  "Tajemniczy ogród"                                ul. Postępu 86  Nowa Wola</t>
  </si>
  <si>
    <t>75 dzieci</t>
  </si>
  <si>
    <t>za okres I -VIII - 1 202 dzieci                                             w tym 10 niepełnosprawnych</t>
  </si>
  <si>
    <t>za okres IX-XII - 1 252 dzieci                           w tym 10 niepełnosprawnych</t>
  </si>
  <si>
    <t>Projekt przebudowy (drogi nr 2849 W) ul. Ogrodowa w Woli Mrokowskiej</t>
  </si>
  <si>
    <t>Budowa drogi powiatowej (nr 2846 W) ul. Rejonowa w Woli Mrokowskiej</t>
  </si>
  <si>
    <t>Odszkodowanie za działki gruntów pod drogę powiatową ( Nr 2843W ) ul. Szkolna w Nowej Woli</t>
  </si>
  <si>
    <t xml:space="preserve">Budowa nowego przebiegu drogi wojewódzkiej Nr 721 </t>
  </si>
  <si>
    <t xml:space="preserve">Lesznowola - projekt sygnalizacji świetlnej ul. Szkolna </t>
  </si>
  <si>
    <t>Projekt budowy chodnika przy ul. Przyszłości w Łazach II</t>
  </si>
  <si>
    <t xml:space="preserve">Działania profilaktyczne i socjoterepeut na rzecz społeczości gminy </t>
  </si>
  <si>
    <t>Wspieranie kultury i ochrony dziedzictwa narodowego</t>
  </si>
  <si>
    <t>Prowadzenie zajęć rekreacyjno-sportowych i szkoleniowych w zakresie kultury fizycznej, organizacja i obsługa zawodów sportowych oraz masowych imprez rekreacyjnych dla społeczności z terenu gminy</t>
  </si>
  <si>
    <t>Upowszechnianie turystyki</t>
  </si>
  <si>
    <t>plan</t>
  </si>
  <si>
    <t>plan po zmianach</t>
  </si>
  <si>
    <t>Opieka nad dziećmi w wieku do lat 3                 (w żłobkach lub klubach dziecięcych)</t>
  </si>
  <si>
    <t>Dotacje udzielone w 2012 roku z budżetu gminy podmiotom należącym i nie należącym do sektora finansów publicznych- po zmianach</t>
  </si>
  <si>
    <t>Gmina Piaseczno</t>
  </si>
  <si>
    <t>Wykonanie mapy z projektem podziału w trybie „specustawy” w celu wydzielenia działek pod ul. Mleczarską.</t>
  </si>
  <si>
    <t>010</t>
  </si>
  <si>
    <t>01008</t>
  </si>
  <si>
    <t>Konserwacja rowów melioracyjnych</t>
  </si>
  <si>
    <t>OGÓŁEM DOTACJE</t>
  </si>
  <si>
    <t>Poprawa bezpieczeństwa na terenie Gminy- zakup sprzętu biurowego, informatycznego, nagrody,  zatrudnienie pracownika kancelaryjnego oraz na służby ponadnormatywne</t>
  </si>
  <si>
    <t>Plan w pozycjach  24, 27, 28, 29, 30, 31, 32, 36  dotyczy wydatków majątkowych na kwotę 4.915.924,-zł</t>
  </si>
  <si>
    <t>Przyspieszenie wzrostu konkurencyj ności województwa mazowieckiego, przez budowanie społeczeństwa inform. i gospodarki opartej na wiedzy poprzez stworzenie zintegrowanych baz wiedzy o Mazowszu</t>
  </si>
  <si>
    <t xml:space="preserve">Rozwój elektro. administracji w samorządach woj. mazowieckiego wspomagającej niwelowanie dwudzielności potencjału województwa </t>
  </si>
  <si>
    <t>Przebudowa drogi  (nr 2840 W ) ul. Wojska Polskiego w Wilczej Górze i  Władysławowie od ul. Żwirowej do granicy Gminy Lesznowola</t>
  </si>
  <si>
    <t>majątk</t>
  </si>
  <si>
    <t>bieżące</t>
  </si>
  <si>
    <t>Pozostałe dotacje w wysokości 19.190.509,-zł dotyczą wydatków bieżących.</t>
  </si>
  <si>
    <t>Razem dotacje -24.106.433,-zł</t>
  </si>
  <si>
    <t>do Uchwały Nr 220/XVIII/2012</t>
  </si>
  <si>
    <t>z dnia 9 sierpnia 2012r.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</si>
</sst>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8">
    <font>
      <sz val="10"/>
      <name val="Arial CE"/>
      <family val="0"/>
    </font>
    <font>
      <sz val="11"/>
      <color indexed="8"/>
      <name val="Czcionka tekstu podstawowego"/>
      <family val="2"/>
    </font>
    <font>
      <sz val="8"/>
      <name val="Arial CE"/>
      <family val="2"/>
    </font>
    <font>
      <b/>
      <sz val="10"/>
      <name val="Cambria"/>
      <family val="1"/>
    </font>
    <font>
      <sz val="11"/>
      <name val="Arial CE"/>
      <family val="0"/>
    </font>
    <font>
      <sz val="6"/>
      <name val="Arial CE"/>
      <family val="0"/>
    </font>
    <font>
      <sz val="8"/>
      <name val="Cambria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Cambria"/>
      <family val="1"/>
    </font>
    <font>
      <b/>
      <sz val="12"/>
      <name val="Cambria"/>
      <family val="1"/>
    </font>
    <font>
      <sz val="9"/>
      <name val="Cambria"/>
      <family val="1"/>
    </font>
    <font>
      <b/>
      <sz val="9"/>
      <name val="Cambria"/>
      <family val="1"/>
    </font>
    <font>
      <sz val="7"/>
      <name val="Cambria"/>
      <family val="1"/>
    </font>
    <font>
      <b/>
      <sz val="8"/>
      <name val="Cambria"/>
      <family val="1"/>
    </font>
    <font>
      <b/>
      <sz val="6"/>
      <name val="Cambria"/>
      <family val="1"/>
    </font>
    <font>
      <b/>
      <sz val="11"/>
      <name val="Cambria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0499799996614456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hair"/>
    </border>
    <border>
      <left/>
      <right/>
      <top style="thin"/>
      <bottom/>
    </border>
    <border>
      <left style="thin"/>
      <right style="thin"/>
      <top style="hair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31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3" fontId="0" fillId="0" borderId="0" xfId="0" applyNumberFormat="1" applyAlignment="1">
      <alignment vertical="center"/>
    </xf>
    <xf numFmtId="0" fontId="2" fillId="0" borderId="10" xfId="0" applyFont="1" applyBorder="1" applyAlignment="1">
      <alignment vertical="center" wrapText="1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 wrapText="1"/>
    </xf>
    <xf numFmtId="0" fontId="3" fillId="0" borderId="0" xfId="0" applyFont="1" applyAlignment="1">
      <alignment/>
    </xf>
    <xf numFmtId="0" fontId="23" fillId="0" borderId="11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11" xfId="0" applyFont="1" applyBorder="1" applyAlignment="1">
      <alignment vertical="center" wrapText="1"/>
    </xf>
    <xf numFmtId="3" fontId="25" fillId="0" borderId="11" xfId="0" applyNumberFormat="1" applyFont="1" applyBorder="1" applyAlignment="1">
      <alignment horizontal="right" vertical="center"/>
    </xf>
    <xf numFmtId="0" fontId="25" fillId="0" borderId="11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25" fillId="0" borderId="12" xfId="0" applyFont="1" applyBorder="1" applyAlignment="1">
      <alignment horizontal="center" vertical="center"/>
    </xf>
    <xf numFmtId="0" fontId="25" fillId="0" borderId="12" xfId="0" applyFont="1" applyBorder="1" applyAlignment="1">
      <alignment vertical="center" wrapText="1"/>
    </xf>
    <xf numFmtId="3" fontId="25" fillId="0" borderId="12" xfId="0" applyNumberFormat="1" applyFont="1" applyBorder="1" applyAlignment="1">
      <alignment horizontal="right" vertical="center"/>
    </xf>
    <xf numFmtId="0" fontId="25" fillId="0" borderId="12" xfId="0" applyFont="1" applyBorder="1" applyAlignment="1">
      <alignment vertical="center"/>
    </xf>
    <xf numFmtId="3" fontId="25" fillId="0" borderId="11" xfId="0" applyNumberFormat="1" applyFont="1" applyBorder="1" applyAlignment="1">
      <alignment vertical="center"/>
    </xf>
    <xf numFmtId="0" fontId="25" fillId="0" borderId="13" xfId="0" applyFont="1" applyBorder="1" applyAlignment="1">
      <alignment vertical="center"/>
    </xf>
    <xf numFmtId="0" fontId="23" fillId="0" borderId="14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5" fillId="0" borderId="14" xfId="0" applyFont="1" applyBorder="1" applyAlignment="1">
      <alignment vertical="center" wrapText="1"/>
    </xf>
    <xf numFmtId="3" fontId="25" fillId="0" borderId="14" xfId="0" applyNumberFormat="1" applyFont="1" applyBorder="1" applyAlignment="1">
      <alignment vertical="center"/>
    </xf>
    <xf numFmtId="0" fontId="25" fillId="0" borderId="14" xfId="0" applyFont="1" applyBorder="1" applyAlignment="1">
      <alignment vertical="center"/>
    </xf>
    <xf numFmtId="0" fontId="6" fillId="33" borderId="13" xfId="0" applyFont="1" applyFill="1" applyBorder="1" applyAlignment="1">
      <alignment vertical="center" wrapText="1"/>
    </xf>
    <xf numFmtId="0" fontId="6" fillId="33" borderId="15" xfId="0" applyFont="1" applyFill="1" applyBorder="1" applyAlignment="1">
      <alignment vertical="center" wrapText="1"/>
    </xf>
    <xf numFmtId="0" fontId="25" fillId="0" borderId="16" xfId="0" applyFont="1" applyBorder="1" applyAlignment="1">
      <alignment vertical="center" wrapText="1"/>
    </xf>
    <xf numFmtId="0" fontId="25" fillId="33" borderId="13" xfId="0" applyFont="1" applyFill="1" applyBorder="1" applyAlignment="1">
      <alignment vertical="center" wrapText="1"/>
    </xf>
    <xf numFmtId="0" fontId="25" fillId="33" borderId="15" xfId="0" applyFont="1" applyFill="1" applyBorder="1" applyAlignment="1">
      <alignment vertical="center" wrapText="1"/>
    </xf>
    <xf numFmtId="0" fontId="23" fillId="0" borderId="12" xfId="0" applyFont="1" applyBorder="1" applyAlignment="1">
      <alignment vertical="center"/>
    </xf>
    <xf numFmtId="0" fontId="23" fillId="0" borderId="17" xfId="0" applyFont="1" applyBorder="1" applyAlignment="1">
      <alignment horizontal="center" vertical="center"/>
    </xf>
    <xf numFmtId="0" fontId="25" fillId="0" borderId="18" xfId="0" applyFont="1" applyBorder="1" applyAlignment="1">
      <alignment vertical="center" wrapText="1"/>
    </xf>
    <xf numFmtId="3" fontId="25" fillId="0" borderId="17" xfId="0" applyNumberFormat="1" applyFont="1" applyBorder="1" applyAlignment="1">
      <alignment vertical="center"/>
    </xf>
    <xf numFmtId="0" fontId="23" fillId="0" borderId="11" xfId="0" applyFont="1" applyBorder="1" applyAlignment="1">
      <alignment horizontal="left" vertical="center" wrapText="1"/>
    </xf>
    <xf numFmtId="0" fontId="23" fillId="0" borderId="11" xfId="0" applyFont="1" applyBorder="1" applyAlignment="1">
      <alignment vertical="center"/>
    </xf>
    <xf numFmtId="1" fontId="23" fillId="33" borderId="17" xfId="0" applyNumberFormat="1" applyFont="1" applyFill="1" applyBorder="1" applyAlignment="1">
      <alignment horizontal="center" vertical="center"/>
    </xf>
    <xf numFmtId="0" fontId="23" fillId="0" borderId="17" xfId="0" applyFont="1" applyBorder="1" applyAlignment="1">
      <alignment vertical="center" wrapText="1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vertical="center"/>
    </xf>
    <xf numFmtId="3" fontId="26" fillId="33" borderId="0" xfId="0" applyNumberFormat="1" applyFont="1" applyFill="1" applyBorder="1" applyAlignment="1">
      <alignment vertical="center"/>
    </xf>
    <xf numFmtId="0" fontId="23" fillId="0" borderId="11" xfId="0" applyFont="1" applyBorder="1" applyAlignment="1">
      <alignment vertical="center" wrapText="1"/>
    </xf>
    <xf numFmtId="3" fontId="23" fillId="0" borderId="11" xfId="0" applyNumberFormat="1" applyFont="1" applyBorder="1" applyAlignment="1">
      <alignment vertical="center"/>
    </xf>
    <xf numFmtId="0" fontId="6" fillId="0" borderId="11" xfId="0" applyFont="1" applyBorder="1" applyAlignment="1">
      <alignment vertical="center" wrapText="1"/>
    </xf>
    <xf numFmtId="0" fontId="23" fillId="0" borderId="12" xfId="0" applyFont="1" applyBorder="1" applyAlignment="1">
      <alignment horizontal="center" vertical="center"/>
    </xf>
    <xf numFmtId="0" fontId="23" fillId="0" borderId="12" xfId="0" applyFont="1" applyBorder="1" applyAlignment="1">
      <alignment horizontal="left" vertical="center" wrapText="1"/>
    </xf>
    <xf numFmtId="0" fontId="6" fillId="0" borderId="12" xfId="0" applyFont="1" applyBorder="1" applyAlignment="1">
      <alignment vertical="center" wrapText="1"/>
    </xf>
    <xf numFmtId="0" fontId="23" fillId="0" borderId="12" xfId="0" applyFont="1" applyBorder="1" applyAlignment="1">
      <alignment horizontal="left" vertical="center"/>
    </xf>
    <xf numFmtId="1" fontId="23" fillId="33" borderId="12" xfId="0" applyNumberFormat="1" applyFont="1" applyFill="1" applyBorder="1" applyAlignment="1">
      <alignment horizontal="center" vertical="center"/>
    </xf>
    <xf numFmtId="0" fontId="6" fillId="0" borderId="12" xfId="0" applyFont="1" applyBorder="1" applyAlignment="1">
      <alignment horizontal="left" vertical="center" wrapText="1"/>
    </xf>
    <xf numFmtId="3" fontId="3" fillId="0" borderId="11" xfId="0" applyNumberFormat="1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3" fontId="25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left" vertical="center" wrapText="1"/>
    </xf>
    <xf numFmtId="0" fontId="23" fillId="0" borderId="13" xfId="0" applyFont="1" applyBorder="1" applyAlignment="1">
      <alignment horizontal="center" vertical="center"/>
    </xf>
    <xf numFmtId="0" fontId="23" fillId="33" borderId="19" xfId="0" applyFont="1" applyFill="1" applyBorder="1" applyAlignment="1">
      <alignment horizontal="center" vertical="center"/>
    </xf>
    <xf numFmtId="3" fontId="23" fillId="33" borderId="19" xfId="0" applyNumberFormat="1" applyFont="1" applyFill="1" applyBorder="1" applyAlignment="1">
      <alignment horizontal="center" vertical="center"/>
    </xf>
    <xf numFmtId="0" fontId="23" fillId="0" borderId="19" xfId="0" applyFont="1" applyBorder="1" applyAlignment="1">
      <alignment horizontal="left" vertical="center" wrapText="1"/>
    </xf>
    <xf numFmtId="0" fontId="23" fillId="0" borderId="10" xfId="0" applyFont="1" applyBorder="1" applyAlignment="1">
      <alignment vertical="center"/>
    </xf>
    <xf numFmtId="1" fontId="23" fillId="33" borderId="20" xfId="0" applyNumberFormat="1" applyFont="1" applyFill="1" applyBorder="1" applyAlignment="1" quotePrefix="1">
      <alignment horizontal="center" vertical="center"/>
    </xf>
    <xf numFmtId="1" fontId="23" fillId="33" borderId="20" xfId="0" applyNumberFormat="1" applyFont="1" applyFill="1" applyBorder="1" applyAlignment="1">
      <alignment horizontal="center" vertical="center"/>
    </xf>
    <xf numFmtId="0" fontId="23" fillId="0" borderId="20" xfId="0" applyFont="1" applyBorder="1" applyAlignment="1">
      <alignment horizontal="left" vertical="center" wrapText="1"/>
    </xf>
    <xf numFmtId="0" fontId="23" fillId="0" borderId="20" xfId="0" applyFont="1" applyBorder="1" applyAlignment="1">
      <alignment vertical="center"/>
    </xf>
    <xf numFmtId="3" fontId="23" fillId="0" borderId="20" xfId="0" applyNumberFormat="1" applyFont="1" applyBorder="1" applyAlignment="1">
      <alignment vertical="center"/>
    </xf>
    <xf numFmtId="0" fontId="23" fillId="33" borderId="20" xfId="0" applyFont="1" applyFill="1" applyBorder="1" applyAlignment="1">
      <alignment horizontal="center" vertical="center"/>
    </xf>
    <xf numFmtId="0" fontId="23" fillId="33" borderId="11" xfId="0" applyFont="1" applyFill="1" applyBorder="1" applyAlignment="1">
      <alignment horizontal="center" vertical="center"/>
    </xf>
    <xf numFmtId="3" fontId="23" fillId="33" borderId="11" xfId="0" applyNumberFormat="1" applyFont="1" applyFill="1" applyBorder="1" applyAlignment="1">
      <alignment horizontal="center" vertical="center"/>
    </xf>
    <xf numFmtId="1" fontId="23" fillId="33" borderId="13" xfId="0" applyNumberFormat="1" applyFont="1" applyFill="1" applyBorder="1" applyAlignment="1">
      <alignment horizontal="center" vertical="center"/>
    </xf>
    <xf numFmtId="0" fontId="25" fillId="0" borderId="13" xfId="0" applyFont="1" applyBorder="1" applyAlignment="1">
      <alignment vertical="center" wrapText="1"/>
    </xf>
    <xf numFmtId="0" fontId="23" fillId="0" borderId="13" xfId="0" applyFont="1" applyBorder="1" applyAlignment="1">
      <alignment vertical="center"/>
    </xf>
    <xf numFmtId="3" fontId="23" fillId="0" borderId="13" xfId="0" applyNumberFormat="1" applyFont="1" applyBorder="1" applyAlignment="1">
      <alignment vertical="center"/>
    </xf>
    <xf numFmtId="3" fontId="23" fillId="0" borderId="0" xfId="0" applyNumberFormat="1" applyFont="1" applyAlignment="1">
      <alignment vertical="center"/>
    </xf>
    <xf numFmtId="3" fontId="26" fillId="0" borderId="11" xfId="0" applyNumberFormat="1" applyFont="1" applyBorder="1" applyAlignment="1">
      <alignment vertical="center"/>
    </xf>
    <xf numFmtId="0" fontId="27" fillId="0" borderId="11" xfId="0" applyFont="1" applyBorder="1" applyAlignment="1">
      <alignment vertical="center" wrapText="1"/>
    </xf>
    <xf numFmtId="0" fontId="27" fillId="0" borderId="12" xfId="0" applyFont="1" applyBorder="1" applyAlignment="1">
      <alignment vertical="center" wrapText="1"/>
    </xf>
    <xf numFmtId="0" fontId="25" fillId="0" borderId="12" xfId="0" applyFont="1" applyBorder="1" applyAlignment="1">
      <alignment vertical="center"/>
    </xf>
    <xf numFmtId="0" fontId="25" fillId="0" borderId="12" xfId="0" applyFont="1" applyBorder="1" applyAlignment="1">
      <alignment vertical="center" wrapText="1"/>
    </xf>
    <xf numFmtId="0" fontId="25" fillId="0" borderId="12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23" fillId="0" borderId="12" xfId="0" applyFont="1" applyBorder="1" applyAlignment="1">
      <alignment vertical="center"/>
    </xf>
    <xf numFmtId="0" fontId="23" fillId="0" borderId="12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8" fillId="34" borderId="11" xfId="0" applyFont="1" applyFill="1" applyBorder="1" applyAlignment="1">
      <alignment horizontal="center" vertical="center"/>
    </xf>
    <xf numFmtId="0" fontId="26" fillId="34" borderId="11" xfId="0" applyFont="1" applyFill="1" applyBorder="1" applyAlignment="1">
      <alignment horizontal="center" vertical="center"/>
    </xf>
    <xf numFmtId="0" fontId="23" fillId="34" borderId="12" xfId="0" applyFont="1" applyFill="1" applyBorder="1" applyAlignment="1">
      <alignment horizontal="center" vertical="center"/>
    </xf>
    <xf numFmtId="1" fontId="26" fillId="34" borderId="12" xfId="0" applyNumberFormat="1" applyFont="1" applyFill="1" applyBorder="1" applyAlignment="1">
      <alignment horizontal="center" vertical="center"/>
    </xf>
    <xf numFmtId="0" fontId="26" fillId="34" borderId="12" xfId="0" applyFont="1" applyFill="1" applyBorder="1" applyAlignment="1">
      <alignment vertical="center" wrapText="1"/>
    </xf>
    <xf numFmtId="3" fontId="26" fillId="34" borderId="12" xfId="0" applyNumberFormat="1" applyFont="1" applyFill="1" applyBorder="1" applyAlignment="1">
      <alignment vertical="center"/>
    </xf>
    <xf numFmtId="0" fontId="26" fillId="34" borderId="12" xfId="0" applyFont="1" applyFill="1" applyBorder="1" applyAlignment="1">
      <alignment vertical="center"/>
    </xf>
    <xf numFmtId="0" fontId="28" fillId="34" borderId="11" xfId="0" applyFont="1" applyFill="1" applyBorder="1" applyAlignment="1">
      <alignment vertical="center" wrapText="1"/>
    </xf>
    <xf numFmtId="0" fontId="23" fillId="34" borderId="11" xfId="0" applyFont="1" applyFill="1" applyBorder="1" applyAlignment="1">
      <alignment horizontal="center" vertical="center"/>
    </xf>
    <xf numFmtId="1" fontId="26" fillId="34" borderId="11" xfId="0" applyNumberFormat="1" applyFont="1" applyFill="1" applyBorder="1" applyAlignment="1">
      <alignment horizontal="center" vertical="center"/>
    </xf>
    <xf numFmtId="1" fontId="26" fillId="34" borderId="17" xfId="0" applyNumberFormat="1" applyFont="1" applyFill="1" applyBorder="1" applyAlignment="1">
      <alignment horizontal="center" vertical="center"/>
    </xf>
    <xf numFmtId="0" fontId="28" fillId="34" borderId="16" xfId="0" applyFont="1" applyFill="1" applyBorder="1" applyAlignment="1">
      <alignment vertical="center" wrapText="1"/>
    </xf>
    <xf numFmtId="3" fontId="26" fillId="34" borderId="11" xfId="0" applyNumberFormat="1" applyFont="1" applyFill="1" applyBorder="1" applyAlignment="1">
      <alignment vertical="center"/>
    </xf>
    <xf numFmtId="0" fontId="26" fillId="34" borderId="11" xfId="0" applyFont="1" applyFill="1" applyBorder="1" applyAlignment="1">
      <alignment vertical="center"/>
    </xf>
    <xf numFmtId="0" fontId="28" fillId="34" borderId="13" xfId="0" applyFont="1" applyFill="1" applyBorder="1" applyAlignment="1">
      <alignment vertical="center" wrapText="1"/>
    </xf>
    <xf numFmtId="0" fontId="28" fillId="34" borderId="15" xfId="0" applyFont="1" applyFill="1" applyBorder="1" applyAlignment="1">
      <alignment vertical="center" wrapText="1"/>
    </xf>
    <xf numFmtId="0" fontId="28" fillId="34" borderId="11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/>
    </xf>
    <xf numFmtId="3" fontId="3" fillId="34" borderId="11" xfId="0" applyNumberFormat="1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left" vertical="center" wrapText="1"/>
    </xf>
    <xf numFmtId="0" fontId="3" fillId="34" borderId="11" xfId="0" applyFont="1" applyFill="1" applyBorder="1" applyAlignment="1">
      <alignment vertical="center"/>
    </xf>
    <xf numFmtId="3" fontId="3" fillId="34" borderId="11" xfId="0" applyNumberFormat="1" applyFont="1" applyFill="1" applyBorder="1" applyAlignment="1">
      <alignment vertical="center"/>
    </xf>
    <xf numFmtId="1" fontId="3" fillId="34" borderId="11" xfId="0" applyNumberFormat="1" applyFont="1" applyFill="1" applyBorder="1" applyAlignment="1" quotePrefix="1">
      <alignment horizontal="center" vertical="center"/>
    </xf>
    <xf numFmtId="1" fontId="26" fillId="34" borderId="11" xfId="0" applyNumberFormat="1" applyFont="1" applyFill="1" applyBorder="1" applyAlignment="1" quotePrefix="1">
      <alignment horizontal="center" vertical="center"/>
    </xf>
    <xf numFmtId="0" fontId="23" fillId="34" borderId="11" xfId="0" applyFont="1" applyFill="1" applyBorder="1" applyAlignment="1">
      <alignment vertical="center"/>
    </xf>
    <xf numFmtId="0" fontId="23" fillId="4" borderId="11" xfId="0" applyFont="1" applyFill="1" applyBorder="1" applyAlignment="1">
      <alignment vertical="center"/>
    </xf>
    <xf numFmtId="0" fontId="23" fillId="6" borderId="11" xfId="0" applyFont="1" applyFill="1" applyBorder="1" applyAlignment="1">
      <alignment vertical="center"/>
    </xf>
    <xf numFmtId="3" fontId="3" fillId="6" borderId="17" xfId="0" applyNumberFormat="1" applyFont="1" applyFill="1" applyBorder="1" applyAlignment="1">
      <alignment vertical="center"/>
    </xf>
    <xf numFmtId="0" fontId="23" fillId="6" borderId="17" xfId="0" applyFont="1" applyFill="1" applyBorder="1" applyAlignment="1">
      <alignment vertical="center"/>
    </xf>
    <xf numFmtId="0" fontId="28" fillId="6" borderId="13" xfId="0" applyFont="1" applyFill="1" applyBorder="1" applyAlignment="1">
      <alignment vertical="center" wrapText="1"/>
    </xf>
    <xf numFmtId="0" fontId="28" fillId="6" borderId="15" xfId="0" applyFont="1" applyFill="1" applyBorder="1" applyAlignment="1">
      <alignment vertical="center" wrapText="1"/>
    </xf>
    <xf numFmtId="0" fontId="3" fillId="4" borderId="12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vertical="center"/>
    </xf>
    <xf numFmtId="3" fontId="26" fillId="4" borderId="12" xfId="0" applyNumberFormat="1" applyFont="1" applyFill="1" applyBorder="1" applyAlignment="1">
      <alignment vertical="center"/>
    </xf>
    <xf numFmtId="3" fontId="26" fillId="4" borderId="11" xfId="0" applyNumberFormat="1" applyFont="1" applyFill="1" applyBorder="1" applyAlignment="1">
      <alignment vertical="center"/>
    </xf>
    <xf numFmtId="0" fontId="24" fillId="4" borderId="11" xfId="0" applyFont="1" applyFill="1" applyBorder="1" applyAlignment="1">
      <alignment vertical="center"/>
    </xf>
    <xf numFmtId="0" fontId="23" fillId="35" borderId="11" xfId="0" applyFont="1" applyFill="1" applyBorder="1" applyAlignment="1">
      <alignment vertical="center"/>
    </xf>
    <xf numFmtId="0" fontId="3" fillId="35" borderId="11" xfId="0" applyFont="1" applyFill="1" applyBorder="1" applyAlignment="1">
      <alignment horizontal="center" vertical="center"/>
    </xf>
    <xf numFmtId="0" fontId="3" fillId="35" borderId="11" xfId="0" applyFont="1" applyFill="1" applyBorder="1" applyAlignment="1">
      <alignment vertical="center"/>
    </xf>
    <xf numFmtId="3" fontId="26" fillId="35" borderId="11" xfId="0" applyNumberFormat="1" applyFont="1" applyFill="1" applyBorder="1" applyAlignment="1">
      <alignment vertical="center"/>
    </xf>
    <xf numFmtId="3" fontId="3" fillId="35" borderId="11" xfId="0" applyNumberFormat="1" applyFont="1" applyFill="1" applyBorder="1" applyAlignment="1">
      <alignment vertical="center"/>
    </xf>
    <xf numFmtId="0" fontId="23" fillId="2" borderId="21" xfId="0" applyFont="1" applyFill="1" applyBorder="1" applyAlignment="1">
      <alignment vertical="center"/>
    </xf>
    <xf numFmtId="0" fontId="26" fillId="2" borderId="11" xfId="0" applyFont="1" applyFill="1" applyBorder="1" applyAlignment="1">
      <alignment horizontal="center" vertical="center" wrapText="1"/>
    </xf>
    <xf numFmtId="3" fontId="26" fillId="34" borderId="12" xfId="0" applyNumberFormat="1" applyFont="1" applyFill="1" applyBorder="1" applyAlignment="1">
      <alignment vertical="center"/>
    </xf>
    <xf numFmtId="3" fontId="25" fillId="0" borderId="12" xfId="0" applyNumberFormat="1" applyFont="1" applyBorder="1" applyAlignment="1">
      <alignment vertical="center"/>
    </xf>
    <xf numFmtId="3" fontId="25" fillId="0" borderId="17" xfId="0" applyNumberFormat="1" applyFont="1" applyBorder="1" applyAlignment="1">
      <alignment vertical="center"/>
    </xf>
    <xf numFmtId="0" fontId="25" fillId="0" borderId="12" xfId="0" applyFont="1" applyBorder="1" applyAlignment="1">
      <alignment vertical="center"/>
    </xf>
    <xf numFmtId="0" fontId="25" fillId="0" borderId="17" xfId="0" applyFont="1" applyBorder="1" applyAlignment="1">
      <alignment vertical="center"/>
    </xf>
    <xf numFmtId="0" fontId="25" fillId="34" borderId="12" xfId="0" applyFont="1" applyFill="1" applyBorder="1" applyAlignment="1">
      <alignment vertical="center"/>
    </xf>
    <xf numFmtId="0" fontId="25" fillId="34" borderId="17" xfId="0" applyFont="1" applyFill="1" applyBorder="1" applyAlignment="1">
      <alignment vertical="center"/>
    </xf>
    <xf numFmtId="0" fontId="26" fillId="34" borderId="12" xfId="0" applyFont="1" applyFill="1" applyBorder="1" applyAlignment="1">
      <alignment vertical="center"/>
    </xf>
    <xf numFmtId="0" fontId="26" fillId="2" borderId="11" xfId="0" applyFont="1" applyFill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3" fillId="34" borderId="11" xfId="0" applyFont="1" applyFill="1" applyBorder="1" applyAlignment="1">
      <alignment horizontal="center" vertical="center"/>
    </xf>
    <xf numFmtId="0" fontId="23" fillId="34" borderId="11" xfId="0" applyFont="1" applyFill="1" applyBorder="1" applyAlignment="1">
      <alignment vertical="center"/>
    </xf>
    <xf numFmtId="0" fontId="23" fillId="0" borderId="0" xfId="0" applyFont="1" applyAlignment="1">
      <alignment vertical="center"/>
    </xf>
    <xf numFmtId="0" fontId="23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justify" vertical="center"/>
    </xf>
    <xf numFmtId="0" fontId="23" fillId="34" borderId="11" xfId="0" applyFont="1" applyFill="1" applyBorder="1" applyAlignment="1">
      <alignment horizontal="center" vertical="center"/>
    </xf>
    <xf numFmtId="0" fontId="23" fillId="33" borderId="19" xfId="0" applyFont="1" applyFill="1" applyBorder="1" applyAlignment="1" quotePrefix="1">
      <alignment horizontal="center" vertical="center"/>
    </xf>
    <xf numFmtId="0" fontId="3" fillId="34" borderId="11" xfId="0" applyFont="1" applyFill="1" applyBorder="1" applyAlignment="1" quotePrefix="1">
      <alignment horizontal="center" vertical="center"/>
    </xf>
    <xf numFmtId="0" fontId="26" fillId="34" borderId="11" xfId="0" applyFont="1" applyFill="1" applyBorder="1" applyAlignment="1" quotePrefix="1">
      <alignment horizontal="center" vertical="center"/>
    </xf>
    <xf numFmtId="3" fontId="25" fillId="0" borderId="12" xfId="0" applyNumberFormat="1" applyFont="1" applyBorder="1" applyAlignment="1">
      <alignment vertical="center"/>
    </xf>
    <xf numFmtId="0" fontId="23" fillId="0" borderId="12" xfId="0" applyFont="1" applyBorder="1" applyAlignment="1">
      <alignment horizontal="center" vertical="center"/>
    </xf>
    <xf numFmtId="0" fontId="29" fillId="34" borderId="11" xfId="0" applyFont="1" applyFill="1" applyBorder="1" applyAlignment="1">
      <alignment horizontal="center" vertical="center" wrapText="1"/>
    </xf>
    <xf numFmtId="0" fontId="23" fillId="2" borderId="21" xfId="0" applyFont="1" applyFill="1" applyBorder="1" applyAlignment="1">
      <alignment vertical="center"/>
    </xf>
    <xf numFmtId="0" fontId="26" fillId="2" borderId="11" xfId="0" applyFont="1" applyFill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/>
    </xf>
    <xf numFmtId="0" fontId="26" fillId="2" borderId="11" xfId="0" applyFont="1" applyFill="1" applyBorder="1" applyAlignment="1">
      <alignment horizontal="center" vertical="center"/>
    </xf>
    <xf numFmtId="1" fontId="23" fillId="33" borderId="14" xfId="0" applyNumberFormat="1" applyFont="1" applyFill="1" applyBorder="1" applyAlignment="1">
      <alignment horizontal="center" vertical="center"/>
    </xf>
    <xf numFmtId="0" fontId="23" fillId="0" borderId="14" xfId="0" applyFont="1" applyBorder="1" applyAlignment="1">
      <alignment vertical="center" wrapText="1"/>
    </xf>
    <xf numFmtId="3" fontId="23" fillId="0" borderId="14" xfId="0" applyNumberFormat="1" applyFont="1" applyBorder="1" applyAlignment="1">
      <alignment vertical="center"/>
    </xf>
    <xf numFmtId="0" fontId="6" fillId="0" borderId="14" xfId="0" applyFont="1" applyBorder="1" applyAlignment="1">
      <alignment vertical="center" wrapText="1"/>
    </xf>
    <xf numFmtId="1" fontId="23" fillId="33" borderId="0" xfId="0" applyNumberFormat="1" applyFont="1" applyFill="1" applyBorder="1" applyAlignment="1">
      <alignment horizontal="center" vertical="center"/>
    </xf>
    <xf numFmtId="0" fontId="23" fillId="0" borderId="0" xfId="0" applyFont="1" applyBorder="1" applyAlignment="1">
      <alignment vertical="center" wrapText="1"/>
    </xf>
    <xf numFmtId="3" fontId="23" fillId="0" borderId="0" xfId="0" applyNumberFormat="1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25" fillId="0" borderId="11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0" fontId="26" fillId="34" borderId="11" xfId="0" applyFont="1" applyFill="1" applyBorder="1" applyAlignment="1">
      <alignment horizontal="center" vertical="center"/>
    </xf>
    <xf numFmtId="0" fontId="26" fillId="2" borderId="11" xfId="0" applyFont="1" applyFill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28" fillId="6" borderId="18" xfId="0" applyFont="1" applyFill="1" applyBorder="1" applyAlignment="1">
      <alignment vertical="center" wrapText="1"/>
    </xf>
    <xf numFmtId="0" fontId="28" fillId="6" borderId="22" xfId="0" applyFont="1" applyFill="1" applyBorder="1" applyAlignment="1">
      <alignment vertical="center" wrapText="1"/>
    </xf>
    <xf numFmtId="0" fontId="28" fillId="6" borderId="23" xfId="0" applyFont="1" applyFill="1" applyBorder="1" applyAlignment="1">
      <alignment vertical="center" wrapText="1"/>
    </xf>
    <xf numFmtId="0" fontId="24" fillId="4" borderId="16" xfId="0" applyFont="1" applyFill="1" applyBorder="1" applyAlignment="1">
      <alignment vertical="center"/>
    </xf>
    <xf numFmtId="0" fontId="24" fillId="4" borderId="24" xfId="0" applyFont="1" applyFill="1" applyBorder="1" applyAlignment="1">
      <alignment vertical="center"/>
    </xf>
    <xf numFmtId="0" fontId="24" fillId="4" borderId="25" xfId="0" applyFont="1" applyFill="1" applyBorder="1" applyAlignment="1">
      <alignment vertical="center"/>
    </xf>
    <xf numFmtId="3" fontId="26" fillId="6" borderId="12" xfId="0" applyNumberFormat="1" applyFont="1" applyFill="1" applyBorder="1" applyAlignment="1">
      <alignment vertical="center" wrapText="1"/>
    </xf>
    <xf numFmtId="0" fontId="26" fillId="6" borderId="17" xfId="0" applyFont="1" applyFill="1" applyBorder="1" applyAlignment="1">
      <alignment vertical="center" wrapText="1"/>
    </xf>
    <xf numFmtId="0" fontId="30" fillId="0" borderId="22" xfId="0" applyFont="1" applyBorder="1" applyAlignment="1">
      <alignment horizontal="center" vertical="center" wrapText="1"/>
    </xf>
    <xf numFmtId="0" fontId="4" fillId="0" borderId="22" xfId="0" applyFont="1" applyBorder="1" applyAlignment="1">
      <alignment vertical="center"/>
    </xf>
    <xf numFmtId="0" fontId="26" fillId="34" borderId="12" xfId="0" applyFont="1" applyFill="1" applyBorder="1" applyAlignment="1">
      <alignment vertical="center"/>
    </xf>
    <xf numFmtId="0" fontId="26" fillId="34" borderId="17" xfId="0" applyFont="1" applyFill="1" applyBorder="1" applyAlignment="1">
      <alignment vertical="center"/>
    </xf>
    <xf numFmtId="0" fontId="25" fillId="0" borderId="12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25" fillId="0" borderId="12" xfId="0" applyFont="1" applyBorder="1" applyAlignment="1">
      <alignment vertical="center" wrapText="1"/>
    </xf>
    <xf numFmtId="0" fontId="25" fillId="0" borderId="17" xfId="0" applyFont="1" applyBorder="1" applyAlignment="1">
      <alignment vertical="center" wrapText="1"/>
    </xf>
    <xf numFmtId="0" fontId="26" fillId="6" borderId="12" xfId="0" applyFont="1" applyFill="1" applyBorder="1" applyAlignment="1">
      <alignment horizontal="center" vertical="center"/>
    </xf>
    <xf numFmtId="0" fontId="26" fillId="6" borderId="17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3" fillId="34" borderId="17" xfId="0" applyFont="1" applyFill="1" applyBorder="1" applyAlignment="1">
      <alignment horizontal="center" vertical="center"/>
    </xf>
    <xf numFmtId="0" fontId="26" fillId="34" borderId="12" xfId="0" applyFont="1" applyFill="1" applyBorder="1" applyAlignment="1">
      <alignment vertical="center" wrapText="1"/>
    </xf>
    <xf numFmtId="0" fontId="26" fillId="34" borderId="17" xfId="0" applyFont="1" applyFill="1" applyBorder="1" applyAlignment="1">
      <alignment vertical="center" wrapText="1"/>
    </xf>
    <xf numFmtId="0" fontId="25" fillId="0" borderId="12" xfId="0" applyFont="1" applyBorder="1" applyAlignment="1">
      <alignment vertical="center"/>
    </xf>
    <xf numFmtId="0" fontId="25" fillId="0" borderId="17" xfId="0" applyFont="1" applyBorder="1" applyAlignment="1">
      <alignment vertical="center"/>
    </xf>
    <xf numFmtId="3" fontId="25" fillId="0" borderId="12" xfId="0" applyNumberFormat="1" applyFont="1" applyBorder="1" applyAlignment="1">
      <alignment vertical="center"/>
    </xf>
    <xf numFmtId="3" fontId="25" fillId="0" borderId="17" xfId="0" applyNumberFormat="1" applyFont="1" applyBorder="1" applyAlignment="1">
      <alignment vertical="center"/>
    </xf>
    <xf numFmtId="0" fontId="26" fillId="34" borderId="12" xfId="0" applyFont="1" applyFill="1" applyBorder="1" applyAlignment="1">
      <alignment horizontal="center" vertical="center"/>
    </xf>
    <xf numFmtId="0" fontId="26" fillId="34" borderId="17" xfId="0" applyFont="1" applyFill="1" applyBorder="1" applyAlignment="1">
      <alignment horizontal="center" vertical="center"/>
    </xf>
    <xf numFmtId="0" fontId="23" fillId="34" borderId="12" xfId="0" applyFont="1" applyFill="1" applyBorder="1" applyAlignment="1">
      <alignment horizontal="center" vertical="center"/>
    </xf>
    <xf numFmtId="0" fontId="23" fillId="34" borderId="21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6" fillId="34" borderId="21" xfId="0" applyFont="1" applyFill="1" applyBorder="1" applyAlignment="1">
      <alignment horizontal="center" vertical="center"/>
    </xf>
    <xf numFmtId="3" fontId="26" fillId="34" borderId="12" xfId="0" applyNumberFormat="1" applyFont="1" applyFill="1" applyBorder="1" applyAlignment="1">
      <alignment vertical="center"/>
    </xf>
    <xf numFmtId="3" fontId="26" fillId="34" borderId="17" xfId="0" applyNumberFormat="1" applyFont="1" applyFill="1" applyBorder="1" applyAlignment="1">
      <alignment vertical="center"/>
    </xf>
    <xf numFmtId="0" fontId="24" fillId="0" borderId="16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3" fontId="3" fillId="6" borderId="12" xfId="0" applyNumberFormat="1" applyFont="1" applyFill="1" applyBorder="1" applyAlignment="1">
      <alignment vertical="center"/>
    </xf>
    <xf numFmtId="0" fontId="3" fillId="6" borderId="17" xfId="0" applyFont="1" applyFill="1" applyBorder="1" applyAlignment="1">
      <alignment vertical="center"/>
    </xf>
    <xf numFmtId="0" fontId="26" fillId="0" borderId="16" xfId="0" applyFont="1" applyBorder="1" applyAlignment="1">
      <alignment vertical="center" wrapText="1"/>
    </xf>
    <xf numFmtId="0" fontId="25" fillId="0" borderId="24" xfId="0" applyFont="1" applyBorder="1" applyAlignment="1">
      <alignment vertical="center"/>
    </xf>
    <xf numFmtId="0" fontId="25" fillId="0" borderId="25" xfId="0" applyFont="1" applyBorder="1" applyAlignment="1">
      <alignment vertical="center"/>
    </xf>
    <xf numFmtId="0" fontId="23" fillId="6" borderId="11" xfId="0" applyFont="1" applyFill="1" applyBorder="1" applyAlignment="1">
      <alignment vertical="center"/>
    </xf>
    <xf numFmtId="0" fontId="26" fillId="2" borderId="11" xfId="0" applyFont="1" applyFill="1" applyBorder="1" applyAlignment="1">
      <alignment horizontal="center" vertical="center" wrapText="1"/>
    </xf>
    <xf numFmtId="0" fontId="23" fillId="2" borderId="12" xfId="0" applyFont="1" applyFill="1" applyBorder="1" applyAlignment="1">
      <alignment vertical="center"/>
    </xf>
    <xf numFmtId="0" fontId="23" fillId="2" borderId="21" xfId="0" applyFont="1" applyFill="1" applyBorder="1" applyAlignment="1">
      <alignment vertical="center"/>
    </xf>
    <xf numFmtId="0" fontId="26" fillId="2" borderId="12" xfId="0" applyFont="1" applyFill="1" applyBorder="1" applyAlignment="1">
      <alignment horizontal="center" vertical="center"/>
    </xf>
    <xf numFmtId="0" fontId="26" fillId="2" borderId="2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6" borderId="12" xfId="0" applyFont="1" applyFill="1" applyBorder="1" applyAlignment="1">
      <alignment vertical="center" wrapText="1"/>
    </xf>
    <xf numFmtId="0" fontId="23" fillId="34" borderId="17" xfId="0" applyFont="1" applyFill="1" applyBorder="1" applyAlignment="1">
      <alignment horizontal="center" vertical="center"/>
    </xf>
    <xf numFmtId="0" fontId="23" fillId="34" borderId="11" xfId="0" applyFont="1" applyFill="1" applyBorder="1" applyAlignment="1">
      <alignment vertical="center"/>
    </xf>
    <xf numFmtId="0" fontId="26" fillId="34" borderId="12" xfId="0" applyFont="1" applyFill="1" applyBorder="1" applyAlignment="1">
      <alignment horizontal="center" vertical="center" wrapText="1"/>
    </xf>
    <xf numFmtId="0" fontId="26" fillId="34" borderId="21" xfId="0" applyFont="1" applyFill="1" applyBorder="1" applyAlignment="1">
      <alignment horizontal="center" vertical="center" wrapText="1"/>
    </xf>
    <xf numFmtId="0" fontId="26" fillId="34" borderId="16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8" fillId="34" borderId="16" xfId="0" applyFont="1" applyFill="1" applyBorder="1" applyAlignment="1">
      <alignment horizontal="center" vertical="center"/>
    </xf>
    <xf numFmtId="0" fontId="29" fillId="34" borderId="12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25" fillId="34" borderId="12" xfId="0" applyFont="1" applyFill="1" applyBorder="1" applyAlignment="1">
      <alignment vertical="center"/>
    </xf>
    <xf numFmtId="0" fontId="25" fillId="34" borderId="17" xfId="0" applyFont="1" applyFill="1" applyBorder="1" applyAlignment="1">
      <alignment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4"/>
  <sheetViews>
    <sheetView tabSelected="1" zoomScalePageLayoutView="0" workbookViewId="0" topLeftCell="A72">
      <selection activeCell="K4" sqref="K4"/>
    </sheetView>
  </sheetViews>
  <sheetFormatPr defaultColWidth="9.00390625" defaultRowHeight="12.75"/>
  <cols>
    <col min="1" max="1" width="2.875" style="1" customWidth="1"/>
    <col min="2" max="2" width="4.625" style="1" customWidth="1"/>
    <col min="3" max="3" width="6.25390625" style="1" customWidth="1"/>
    <col min="4" max="4" width="5.375" style="1" customWidth="1"/>
    <col min="5" max="5" width="36.625" style="1" customWidth="1"/>
    <col min="6" max="10" width="9.75390625" style="1" customWidth="1"/>
    <col min="11" max="11" width="28.25390625" style="1" customWidth="1"/>
    <col min="12" max="12" width="12.00390625" style="1" customWidth="1"/>
    <col min="13" max="16384" width="9.125" style="1" customWidth="1"/>
  </cols>
  <sheetData>
    <row r="1" spans="1:11" ht="12.75" customHeight="1">
      <c r="A1" s="5"/>
      <c r="B1" s="5"/>
      <c r="C1" s="6"/>
      <c r="D1" s="6"/>
      <c r="E1" s="6"/>
      <c r="F1" s="6"/>
      <c r="G1" s="6"/>
      <c r="H1" s="7"/>
      <c r="I1" s="7"/>
      <c r="J1" s="5"/>
      <c r="K1" s="7" t="s">
        <v>50</v>
      </c>
    </row>
    <row r="2" spans="1:11" ht="12.75">
      <c r="A2" s="5"/>
      <c r="B2" s="5"/>
      <c r="C2" s="5"/>
      <c r="D2" s="5"/>
      <c r="E2" s="5"/>
      <c r="F2" s="5"/>
      <c r="G2" s="135"/>
      <c r="H2" s="7"/>
      <c r="I2" s="7"/>
      <c r="J2" s="5"/>
      <c r="K2" s="7" t="s">
        <v>114</v>
      </c>
    </row>
    <row r="3" spans="1:11" ht="12.75">
      <c r="A3" s="5"/>
      <c r="B3" s="5"/>
      <c r="C3" s="5"/>
      <c r="D3" s="5"/>
      <c r="E3" s="5"/>
      <c r="F3" s="5"/>
      <c r="G3" s="135"/>
      <c r="H3" s="7"/>
      <c r="I3" s="7"/>
      <c r="J3" s="5"/>
      <c r="K3" s="7" t="s">
        <v>14</v>
      </c>
    </row>
    <row r="4" spans="1:11" ht="12" customHeight="1">
      <c r="A4" s="5"/>
      <c r="B4" s="5"/>
      <c r="C4" s="5"/>
      <c r="D4" s="5"/>
      <c r="E4" s="5"/>
      <c r="F4" s="5"/>
      <c r="G4" s="135"/>
      <c r="H4" s="7"/>
      <c r="I4" s="7"/>
      <c r="J4" s="5"/>
      <c r="K4" s="7" t="s">
        <v>115</v>
      </c>
    </row>
    <row r="5" spans="1:11" ht="4.5" customHeight="1" hidden="1">
      <c r="A5" s="5"/>
      <c r="B5" s="5"/>
      <c r="C5" s="5"/>
      <c r="D5" s="5"/>
      <c r="E5" s="5"/>
      <c r="F5" s="5"/>
      <c r="G5" s="135"/>
      <c r="H5" s="5"/>
      <c r="I5" s="135"/>
      <c r="J5" s="5"/>
      <c r="K5" s="5"/>
    </row>
    <row r="6" spans="1:11" ht="29.25" customHeight="1">
      <c r="A6" s="176" t="s">
        <v>98</v>
      </c>
      <c r="B6" s="177"/>
      <c r="C6" s="177"/>
      <c r="D6" s="177"/>
      <c r="E6" s="177"/>
      <c r="F6" s="177"/>
      <c r="G6" s="177"/>
      <c r="H6" s="177"/>
      <c r="I6" s="177"/>
      <c r="J6" s="177"/>
      <c r="K6" s="177"/>
    </row>
    <row r="7" spans="1:12" ht="15.75" customHeight="1">
      <c r="A7" s="196" t="s">
        <v>53</v>
      </c>
      <c r="B7" s="194" t="s">
        <v>1</v>
      </c>
      <c r="C7" s="194" t="s">
        <v>2</v>
      </c>
      <c r="D7" s="194" t="s">
        <v>0</v>
      </c>
      <c r="E7" s="222" t="s">
        <v>9</v>
      </c>
      <c r="F7" s="165" t="s">
        <v>8</v>
      </c>
      <c r="G7" s="165"/>
      <c r="H7" s="165"/>
      <c r="I7" s="165"/>
      <c r="J7" s="165"/>
      <c r="K7" s="194" t="s">
        <v>7</v>
      </c>
      <c r="L7" s="2"/>
    </row>
    <row r="8" spans="1:12" ht="24.75" customHeight="1">
      <c r="A8" s="197"/>
      <c r="B8" s="199"/>
      <c r="C8" s="199"/>
      <c r="D8" s="199"/>
      <c r="E8" s="223"/>
      <c r="F8" s="226" t="s">
        <v>6</v>
      </c>
      <c r="G8" s="225"/>
      <c r="H8" s="224" t="s">
        <v>38</v>
      </c>
      <c r="I8" s="225"/>
      <c r="J8" s="227" t="s">
        <v>63</v>
      </c>
      <c r="K8" s="199"/>
      <c r="L8" s="2"/>
    </row>
    <row r="9" spans="1:12" ht="21" customHeight="1">
      <c r="A9" s="198"/>
      <c r="B9" s="198"/>
      <c r="C9" s="198"/>
      <c r="D9" s="198"/>
      <c r="E9" s="198"/>
      <c r="F9" s="83" t="s">
        <v>95</v>
      </c>
      <c r="G9" s="99" t="s">
        <v>96</v>
      </c>
      <c r="H9" s="83" t="s">
        <v>95</v>
      </c>
      <c r="I9" s="99" t="s">
        <v>96</v>
      </c>
      <c r="J9" s="228"/>
      <c r="K9" s="198"/>
      <c r="L9" s="2"/>
    </row>
    <row r="10" spans="1:12" ht="19.5" customHeight="1">
      <c r="A10" s="8"/>
      <c r="B10" s="202" t="s">
        <v>58</v>
      </c>
      <c r="C10" s="203"/>
      <c r="D10" s="203"/>
      <c r="E10" s="203"/>
      <c r="F10" s="203"/>
      <c r="G10" s="203"/>
      <c r="H10" s="203"/>
      <c r="I10" s="203"/>
      <c r="J10" s="203"/>
      <c r="K10" s="204"/>
      <c r="L10" s="4"/>
    </row>
    <row r="11" spans="1:12" ht="25.5" customHeight="1">
      <c r="A11" s="8">
        <v>1</v>
      </c>
      <c r="B11" s="9">
        <v>801</v>
      </c>
      <c r="C11" s="9">
        <v>80101</v>
      </c>
      <c r="D11" s="9">
        <v>2540</v>
      </c>
      <c r="E11" s="10" t="s">
        <v>51</v>
      </c>
      <c r="F11" s="11">
        <v>589944</v>
      </c>
      <c r="G11" s="11">
        <v>599944</v>
      </c>
      <c r="H11" s="12"/>
      <c r="I11" s="12"/>
      <c r="J11" s="12"/>
      <c r="K11" s="13" t="s">
        <v>64</v>
      </c>
      <c r="L11" s="2"/>
    </row>
    <row r="12" spans="1:11" ht="25.5" customHeight="1">
      <c r="A12" s="8">
        <v>2</v>
      </c>
      <c r="B12" s="14"/>
      <c r="C12" s="14"/>
      <c r="D12" s="14">
        <v>2540</v>
      </c>
      <c r="E12" s="77" t="s">
        <v>67</v>
      </c>
      <c r="F12" s="16">
        <v>957953</v>
      </c>
      <c r="G12" s="16">
        <v>877953</v>
      </c>
      <c r="H12" s="17"/>
      <c r="I12" s="129"/>
      <c r="J12" s="17"/>
      <c r="K12" s="12" t="s">
        <v>65</v>
      </c>
    </row>
    <row r="13" spans="1:11" ht="32.25" customHeight="1">
      <c r="A13" s="85"/>
      <c r="B13" s="86">
        <v>801</v>
      </c>
      <c r="C13" s="86">
        <v>80101</v>
      </c>
      <c r="D13" s="86">
        <v>2540</v>
      </c>
      <c r="E13" s="87" t="s">
        <v>10</v>
      </c>
      <c r="F13" s="88">
        <f>SUM(F11:F12)</f>
        <v>1547897</v>
      </c>
      <c r="G13" s="126">
        <f>SUM(G11:G12)</f>
        <v>1477897</v>
      </c>
      <c r="H13" s="89"/>
      <c r="I13" s="133"/>
      <c r="J13" s="89"/>
      <c r="K13" s="90" t="s">
        <v>68</v>
      </c>
    </row>
    <row r="14" spans="1:11" ht="28.5" customHeight="1">
      <c r="A14" s="8">
        <v>3</v>
      </c>
      <c r="B14" s="9">
        <v>801</v>
      </c>
      <c r="C14" s="9">
        <v>80103</v>
      </c>
      <c r="D14" s="9">
        <v>2540</v>
      </c>
      <c r="E14" s="10" t="s">
        <v>51</v>
      </c>
      <c r="F14" s="18">
        <v>54768</v>
      </c>
      <c r="G14" s="18">
        <v>54768</v>
      </c>
      <c r="H14" s="12"/>
      <c r="I14" s="12"/>
      <c r="J14" s="12"/>
      <c r="K14" s="12" t="s">
        <v>66</v>
      </c>
    </row>
    <row r="15" spans="1:11" ht="28.5" customHeight="1">
      <c r="A15" s="8">
        <v>4</v>
      </c>
      <c r="B15" s="9"/>
      <c r="C15" s="79"/>
      <c r="D15" s="79"/>
      <c r="E15" s="77" t="s">
        <v>67</v>
      </c>
      <c r="F15" s="18">
        <v>365117</v>
      </c>
      <c r="G15" s="18">
        <v>365117</v>
      </c>
      <c r="H15" s="12"/>
      <c r="I15" s="12"/>
      <c r="J15" s="12"/>
      <c r="K15" s="12" t="s">
        <v>15</v>
      </c>
    </row>
    <row r="16" spans="1:11" ht="12.75">
      <c r="A16" s="91"/>
      <c r="B16" s="92">
        <v>801</v>
      </c>
      <c r="C16" s="93">
        <v>80103</v>
      </c>
      <c r="D16" s="93">
        <v>2540</v>
      </c>
      <c r="E16" s="94" t="s">
        <v>11</v>
      </c>
      <c r="F16" s="95">
        <f>F14+F15</f>
        <v>419885</v>
      </c>
      <c r="G16" s="95">
        <f>G14+G15</f>
        <v>419885</v>
      </c>
      <c r="H16" s="96"/>
      <c r="I16" s="96"/>
      <c r="J16" s="96"/>
      <c r="K16" s="96" t="s">
        <v>69</v>
      </c>
    </row>
    <row r="17" spans="1:11" ht="24">
      <c r="A17" s="8">
        <v>5</v>
      </c>
      <c r="B17" s="9">
        <v>801</v>
      </c>
      <c r="C17" s="9">
        <v>80104</v>
      </c>
      <c r="D17" s="9">
        <v>2310</v>
      </c>
      <c r="E17" s="10" t="s">
        <v>34</v>
      </c>
      <c r="F17" s="18"/>
      <c r="G17" s="18"/>
      <c r="H17" s="18">
        <v>1900000</v>
      </c>
      <c r="I17" s="18">
        <v>1900000</v>
      </c>
      <c r="J17" s="18"/>
      <c r="K17" s="12" t="s">
        <v>35</v>
      </c>
    </row>
    <row r="18" spans="1:11" ht="36">
      <c r="A18" s="8">
        <v>6</v>
      </c>
      <c r="B18" s="9">
        <v>801</v>
      </c>
      <c r="C18" s="9">
        <v>80104</v>
      </c>
      <c r="D18" s="9">
        <v>2540</v>
      </c>
      <c r="E18" s="10" t="s">
        <v>52</v>
      </c>
      <c r="F18" s="18">
        <v>887792</v>
      </c>
      <c r="G18" s="18">
        <v>867792</v>
      </c>
      <c r="H18" s="12"/>
      <c r="I18" s="12"/>
      <c r="J18" s="12"/>
      <c r="K18" s="10" t="s">
        <v>70</v>
      </c>
    </row>
    <row r="19" spans="1:11" ht="27.75" customHeight="1">
      <c r="A19" s="8">
        <v>7</v>
      </c>
      <c r="B19" s="9"/>
      <c r="C19" s="9"/>
      <c r="D19" s="9">
        <v>2540</v>
      </c>
      <c r="E19" s="10" t="s">
        <v>60</v>
      </c>
      <c r="F19" s="18">
        <v>931048</v>
      </c>
      <c r="G19" s="18">
        <v>931048</v>
      </c>
      <c r="H19" s="12"/>
      <c r="I19" s="12"/>
      <c r="J19" s="12"/>
      <c r="K19" s="12" t="s">
        <v>71</v>
      </c>
    </row>
    <row r="20" spans="1:11" ht="24">
      <c r="A20" s="8">
        <v>8</v>
      </c>
      <c r="B20" s="9"/>
      <c r="C20" s="9"/>
      <c r="D20" s="9">
        <v>2540</v>
      </c>
      <c r="E20" s="10" t="s">
        <v>16</v>
      </c>
      <c r="F20" s="18">
        <v>2053782</v>
      </c>
      <c r="G20" s="18">
        <v>2053782</v>
      </c>
      <c r="H20" s="12"/>
      <c r="I20" s="12"/>
      <c r="J20" s="12"/>
      <c r="K20" s="12" t="s">
        <v>18</v>
      </c>
    </row>
    <row r="21" spans="1:11" ht="33" customHeight="1">
      <c r="A21" s="8">
        <v>9</v>
      </c>
      <c r="B21" s="9"/>
      <c r="C21" s="9"/>
      <c r="D21" s="9">
        <v>2540</v>
      </c>
      <c r="E21" s="10" t="s">
        <v>17</v>
      </c>
      <c r="F21" s="18">
        <v>769957</v>
      </c>
      <c r="G21" s="18">
        <v>755957</v>
      </c>
      <c r="H21" s="12"/>
      <c r="I21" s="12"/>
      <c r="J21" s="12"/>
      <c r="K21" s="12" t="s">
        <v>40</v>
      </c>
    </row>
    <row r="22" spans="1:11" ht="27" customHeight="1">
      <c r="A22" s="8">
        <v>10</v>
      </c>
      <c r="B22" s="14"/>
      <c r="C22" s="14"/>
      <c r="D22" s="14">
        <v>2540</v>
      </c>
      <c r="E22" s="15" t="s">
        <v>19</v>
      </c>
      <c r="F22" s="146">
        <v>1456746</v>
      </c>
      <c r="G22" s="127">
        <v>1326746</v>
      </c>
      <c r="H22" s="17"/>
      <c r="I22" s="129"/>
      <c r="J22" s="17"/>
      <c r="K22" s="19" t="s">
        <v>72</v>
      </c>
    </row>
    <row r="23" spans="1:11" ht="4.5" customHeight="1">
      <c r="A23" s="20"/>
      <c r="B23" s="21"/>
      <c r="C23" s="21"/>
      <c r="D23" s="21"/>
      <c r="E23" s="22"/>
      <c r="F23" s="23"/>
      <c r="G23" s="23"/>
      <c r="H23" s="24"/>
      <c r="I23" s="24"/>
      <c r="J23" s="24"/>
      <c r="K23" s="24"/>
    </row>
    <row r="24" spans="1:13" ht="24" customHeight="1">
      <c r="A24" s="8">
        <v>11</v>
      </c>
      <c r="B24" s="9"/>
      <c r="C24" s="9"/>
      <c r="D24" s="9">
        <v>2540</v>
      </c>
      <c r="E24" s="10" t="s">
        <v>20</v>
      </c>
      <c r="F24" s="18">
        <v>715234</v>
      </c>
      <c r="G24" s="18">
        <v>715234</v>
      </c>
      <c r="H24" s="12"/>
      <c r="I24" s="12"/>
      <c r="J24" s="12"/>
      <c r="K24" s="12" t="s">
        <v>39</v>
      </c>
      <c r="M24" s="1">
        <v>912792</v>
      </c>
    </row>
    <row r="25" spans="1:13" ht="23.25" customHeight="1">
      <c r="A25" s="217">
        <v>12</v>
      </c>
      <c r="B25" s="180"/>
      <c r="C25" s="180"/>
      <c r="D25" s="180">
        <v>2540</v>
      </c>
      <c r="E25" s="182" t="s">
        <v>21</v>
      </c>
      <c r="F25" s="192">
        <v>430435</v>
      </c>
      <c r="G25" s="192">
        <v>362435</v>
      </c>
      <c r="H25" s="190"/>
      <c r="I25" s="129"/>
      <c r="J25" s="190"/>
      <c r="K25" s="25" t="s">
        <v>73</v>
      </c>
      <c r="M25" s="1">
        <v>931048</v>
      </c>
    </row>
    <row r="26" spans="1:13" ht="23.25" customHeight="1">
      <c r="A26" s="218"/>
      <c r="B26" s="181"/>
      <c r="C26" s="181"/>
      <c r="D26" s="181"/>
      <c r="E26" s="183"/>
      <c r="F26" s="193"/>
      <c r="G26" s="193"/>
      <c r="H26" s="191"/>
      <c r="I26" s="130"/>
      <c r="J26" s="191"/>
      <c r="K26" s="26" t="s">
        <v>74</v>
      </c>
      <c r="M26" s="1">
        <v>2053782</v>
      </c>
    </row>
    <row r="27" spans="1:13" ht="24">
      <c r="A27" s="8">
        <v>13</v>
      </c>
      <c r="B27" s="9"/>
      <c r="C27" s="9"/>
      <c r="D27" s="9">
        <v>2540</v>
      </c>
      <c r="E27" s="10" t="s">
        <v>22</v>
      </c>
      <c r="F27" s="18">
        <v>561399</v>
      </c>
      <c r="G27" s="18">
        <v>521399</v>
      </c>
      <c r="H27" s="12"/>
      <c r="I27" s="12"/>
      <c r="J27" s="12"/>
      <c r="K27" s="12" t="s">
        <v>75</v>
      </c>
      <c r="M27" s="1">
        <v>784957</v>
      </c>
    </row>
    <row r="28" spans="1:13" ht="24">
      <c r="A28" s="8">
        <v>14</v>
      </c>
      <c r="B28" s="9"/>
      <c r="C28" s="9"/>
      <c r="D28" s="9">
        <v>2540</v>
      </c>
      <c r="E28" s="27" t="s">
        <v>23</v>
      </c>
      <c r="F28" s="18">
        <v>527843</v>
      </c>
      <c r="G28" s="18">
        <v>482843</v>
      </c>
      <c r="H28" s="12"/>
      <c r="I28" s="12"/>
      <c r="J28" s="12"/>
      <c r="K28" s="12" t="s">
        <v>76</v>
      </c>
      <c r="M28" s="1">
        <v>1551746</v>
      </c>
    </row>
    <row r="29" spans="1:13" ht="23.25" customHeight="1">
      <c r="A29" s="8">
        <v>15</v>
      </c>
      <c r="B29" s="9"/>
      <c r="C29" s="9"/>
      <c r="D29" s="9">
        <v>2540</v>
      </c>
      <c r="E29" s="10" t="s">
        <v>24</v>
      </c>
      <c r="F29" s="18">
        <v>175558</v>
      </c>
      <c r="G29" s="18">
        <v>165558</v>
      </c>
      <c r="H29" s="12"/>
      <c r="I29" s="12"/>
      <c r="J29" s="12"/>
      <c r="K29" s="12" t="s">
        <v>77</v>
      </c>
      <c r="M29" s="1">
        <v>730234</v>
      </c>
    </row>
    <row r="30" spans="1:13" ht="12.75" customHeight="1">
      <c r="A30" s="217">
        <v>16</v>
      </c>
      <c r="B30" s="180"/>
      <c r="C30" s="180"/>
      <c r="D30" s="180">
        <v>2540</v>
      </c>
      <c r="E30" s="182" t="s">
        <v>12</v>
      </c>
      <c r="F30" s="192">
        <v>669381</v>
      </c>
      <c r="G30" s="192">
        <v>619381</v>
      </c>
      <c r="H30" s="190"/>
      <c r="I30" s="129"/>
      <c r="J30" s="190"/>
      <c r="K30" s="28" t="s">
        <v>41</v>
      </c>
      <c r="M30" s="1">
        <v>468435</v>
      </c>
    </row>
    <row r="31" spans="1:13" ht="12" customHeight="1">
      <c r="A31" s="218"/>
      <c r="B31" s="181"/>
      <c r="C31" s="181"/>
      <c r="D31" s="181"/>
      <c r="E31" s="183"/>
      <c r="F31" s="193"/>
      <c r="G31" s="193"/>
      <c r="H31" s="191"/>
      <c r="I31" s="130"/>
      <c r="J31" s="191"/>
      <c r="K31" s="29" t="s">
        <v>42</v>
      </c>
      <c r="M31" s="1">
        <v>602399</v>
      </c>
    </row>
    <row r="32" spans="1:13" ht="25.5" customHeight="1">
      <c r="A32" s="81">
        <v>17</v>
      </c>
      <c r="B32" s="78"/>
      <c r="C32" s="78"/>
      <c r="D32" s="78">
        <v>2540</v>
      </c>
      <c r="E32" s="77" t="s">
        <v>61</v>
      </c>
      <c r="F32" s="146">
        <v>275090</v>
      </c>
      <c r="G32" s="127">
        <v>250090</v>
      </c>
      <c r="H32" s="76"/>
      <c r="I32" s="129"/>
      <c r="J32" s="76"/>
      <c r="K32" s="12" t="s">
        <v>78</v>
      </c>
      <c r="M32" s="1">
        <v>565843</v>
      </c>
    </row>
    <row r="33" spans="1:13" ht="25.5" customHeight="1">
      <c r="A33" s="81">
        <v>18</v>
      </c>
      <c r="B33" s="78"/>
      <c r="C33" s="78"/>
      <c r="D33" s="78">
        <v>2540</v>
      </c>
      <c r="E33" s="77" t="s">
        <v>79</v>
      </c>
      <c r="F33" s="18">
        <v>195198</v>
      </c>
      <c r="G33" s="18">
        <v>155198</v>
      </c>
      <c r="H33" s="12"/>
      <c r="I33" s="12"/>
      <c r="J33" s="12"/>
      <c r="K33" s="12" t="s">
        <v>43</v>
      </c>
      <c r="M33" s="1">
        <v>182558</v>
      </c>
    </row>
    <row r="34" spans="1:13" ht="25.5" customHeight="1">
      <c r="A34" s="81">
        <v>19</v>
      </c>
      <c r="B34" s="78"/>
      <c r="C34" s="78"/>
      <c r="D34" s="78">
        <v>2540</v>
      </c>
      <c r="E34" s="77" t="s">
        <v>80</v>
      </c>
      <c r="F34" s="18">
        <v>436675</v>
      </c>
      <c r="G34" s="18">
        <v>286675</v>
      </c>
      <c r="H34" s="12"/>
      <c r="I34" s="12"/>
      <c r="J34" s="12"/>
      <c r="K34" s="12" t="s">
        <v>25</v>
      </c>
      <c r="M34" s="1">
        <v>669381</v>
      </c>
    </row>
    <row r="35" spans="1:13" ht="25.5" customHeight="1">
      <c r="A35" s="81">
        <v>20</v>
      </c>
      <c r="B35" s="78"/>
      <c r="C35" s="78"/>
      <c r="D35" s="78">
        <v>2540</v>
      </c>
      <c r="E35" s="77" t="s">
        <v>81</v>
      </c>
      <c r="F35" s="18">
        <v>228594</v>
      </c>
      <c r="G35" s="18">
        <v>0</v>
      </c>
      <c r="H35" s="12"/>
      <c r="I35" s="12"/>
      <c r="J35" s="12"/>
      <c r="K35" s="12" t="s">
        <v>82</v>
      </c>
      <c r="M35" s="1">
        <v>301090</v>
      </c>
    </row>
    <row r="36" spans="1:13" ht="21.75" customHeight="1">
      <c r="A36" s="196"/>
      <c r="B36" s="194">
        <v>801</v>
      </c>
      <c r="C36" s="194">
        <v>80104</v>
      </c>
      <c r="D36" s="194"/>
      <c r="E36" s="178" t="s">
        <v>54</v>
      </c>
      <c r="F36" s="200">
        <f>SUM(F17:F35)</f>
        <v>10314732</v>
      </c>
      <c r="G36" s="200">
        <f>SUM(G17:G35)</f>
        <v>9494138</v>
      </c>
      <c r="H36" s="200">
        <f>SUM(H17:H30)</f>
        <v>1900000</v>
      </c>
      <c r="I36" s="200">
        <f>SUM(I17:I30)</f>
        <v>1900000</v>
      </c>
      <c r="J36" s="200"/>
      <c r="K36" s="97" t="s">
        <v>83</v>
      </c>
      <c r="M36" s="1">
        <v>228198</v>
      </c>
    </row>
    <row r="37" spans="1:13" ht="21" customHeight="1">
      <c r="A37" s="220"/>
      <c r="B37" s="195"/>
      <c r="C37" s="195"/>
      <c r="D37" s="195"/>
      <c r="E37" s="179"/>
      <c r="F37" s="201"/>
      <c r="G37" s="201"/>
      <c r="H37" s="201"/>
      <c r="I37" s="201"/>
      <c r="J37" s="179"/>
      <c r="K37" s="98" t="s">
        <v>84</v>
      </c>
      <c r="M37" s="1">
        <v>547675</v>
      </c>
    </row>
    <row r="38" spans="1:11" ht="25.5" customHeight="1">
      <c r="A38" s="8">
        <v>21</v>
      </c>
      <c r="B38" s="31"/>
      <c r="C38" s="31"/>
      <c r="D38" s="9">
        <v>2540</v>
      </c>
      <c r="E38" s="32" t="s">
        <v>44</v>
      </c>
      <c r="F38" s="33">
        <v>121704</v>
      </c>
      <c r="G38" s="128">
        <v>111704</v>
      </c>
      <c r="H38" s="12"/>
      <c r="I38" s="12"/>
      <c r="J38" s="12"/>
      <c r="K38" s="12" t="s">
        <v>43</v>
      </c>
    </row>
    <row r="39" spans="1:11" ht="14.25" customHeight="1">
      <c r="A39" s="221"/>
      <c r="B39" s="186">
        <v>801</v>
      </c>
      <c r="C39" s="194">
        <v>80104</v>
      </c>
      <c r="D39" s="186">
        <v>2540</v>
      </c>
      <c r="E39" s="188" t="s">
        <v>13</v>
      </c>
      <c r="F39" s="200">
        <f>SUM(F38:F38)</f>
        <v>121704</v>
      </c>
      <c r="G39" s="200">
        <f>SUM(G38:G38)</f>
        <v>111704</v>
      </c>
      <c r="H39" s="229"/>
      <c r="I39" s="131"/>
      <c r="J39" s="229"/>
      <c r="K39" s="97" t="s">
        <v>45</v>
      </c>
    </row>
    <row r="40" spans="1:11" ht="14.25" customHeight="1">
      <c r="A40" s="221"/>
      <c r="B40" s="187"/>
      <c r="C40" s="195"/>
      <c r="D40" s="187"/>
      <c r="E40" s="189"/>
      <c r="F40" s="201"/>
      <c r="G40" s="201"/>
      <c r="H40" s="230"/>
      <c r="I40" s="132"/>
      <c r="J40" s="230"/>
      <c r="K40" s="98" t="s">
        <v>46</v>
      </c>
    </row>
    <row r="41" spans="1:11" ht="23.25" customHeight="1">
      <c r="A41" s="211"/>
      <c r="B41" s="184">
        <v>801</v>
      </c>
      <c r="C41" s="184">
        <v>80104</v>
      </c>
      <c r="D41" s="184"/>
      <c r="E41" s="219" t="s">
        <v>55</v>
      </c>
      <c r="F41" s="174">
        <f>SUM(F36,F39)</f>
        <v>10436436</v>
      </c>
      <c r="G41" s="174">
        <f>SUM(G36,G39)</f>
        <v>9605842</v>
      </c>
      <c r="H41" s="174">
        <f>SUM(H36,H40)</f>
        <v>1900000</v>
      </c>
      <c r="I41" s="174">
        <f>SUM(I36,I40)</f>
        <v>1900000</v>
      </c>
      <c r="J41" s="206">
        <f>J36</f>
        <v>0</v>
      </c>
      <c r="K41" s="112" t="s">
        <v>47</v>
      </c>
    </row>
    <row r="42" spans="1:11" ht="23.25" customHeight="1">
      <c r="A42" s="211"/>
      <c r="B42" s="185"/>
      <c r="C42" s="185"/>
      <c r="D42" s="185"/>
      <c r="E42" s="175"/>
      <c r="F42" s="175"/>
      <c r="G42" s="175"/>
      <c r="H42" s="175"/>
      <c r="I42" s="175"/>
      <c r="J42" s="207"/>
      <c r="K42" s="113" t="s">
        <v>48</v>
      </c>
    </row>
    <row r="43" spans="1:11" ht="15.75" customHeight="1">
      <c r="A43" s="108"/>
      <c r="B43" s="114">
        <v>801</v>
      </c>
      <c r="C43" s="114"/>
      <c r="D43" s="114"/>
      <c r="E43" s="115" t="s">
        <v>26</v>
      </c>
      <c r="F43" s="116">
        <f>F41+F16+F13</f>
        <v>12404218</v>
      </c>
      <c r="G43" s="116">
        <f>G41+G16+G13</f>
        <v>11503624</v>
      </c>
      <c r="H43" s="116">
        <f>H41+H16+H13</f>
        <v>1900000</v>
      </c>
      <c r="I43" s="116">
        <f>I41+I16+I13</f>
        <v>1900000</v>
      </c>
      <c r="J43" s="115"/>
      <c r="K43" s="115"/>
    </row>
    <row r="44" spans="1:11" ht="15.75" customHeight="1">
      <c r="A44" s="8">
        <v>22</v>
      </c>
      <c r="B44" s="8">
        <v>921</v>
      </c>
      <c r="C44" s="8">
        <v>92109</v>
      </c>
      <c r="D44" s="8">
        <v>2480</v>
      </c>
      <c r="E44" s="34" t="s">
        <v>4</v>
      </c>
      <c r="F44" s="18">
        <v>1983950</v>
      </c>
      <c r="G44" s="18">
        <v>1983950</v>
      </c>
      <c r="H44" s="35"/>
      <c r="I44" s="35"/>
      <c r="J44" s="35"/>
      <c r="K44" s="35" t="s">
        <v>27</v>
      </c>
    </row>
    <row r="45" spans="1:11" ht="12.75">
      <c r="A45" s="8">
        <v>23</v>
      </c>
      <c r="B45" s="36">
        <v>921</v>
      </c>
      <c r="C45" s="36">
        <v>92116</v>
      </c>
      <c r="D45" s="36">
        <v>2480</v>
      </c>
      <c r="E45" s="37" t="s">
        <v>5</v>
      </c>
      <c r="F45" s="18">
        <v>810000</v>
      </c>
      <c r="G45" s="18">
        <v>810000</v>
      </c>
      <c r="H45" s="35"/>
      <c r="I45" s="35"/>
      <c r="J45" s="35"/>
      <c r="K45" s="35" t="s">
        <v>27</v>
      </c>
    </row>
    <row r="46" spans="1:11" ht="12.75">
      <c r="A46" s="119"/>
      <c r="B46" s="120">
        <v>921</v>
      </c>
      <c r="C46" s="120"/>
      <c r="D46" s="120"/>
      <c r="E46" s="121" t="s">
        <v>3</v>
      </c>
      <c r="F46" s="122">
        <f>SUM(F44:F45)</f>
        <v>2793950</v>
      </c>
      <c r="G46" s="122">
        <f>SUM(G44:G45)</f>
        <v>2793950</v>
      </c>
      <c r="H46" s="121"/>
      <c r="I46" s="121"/>
      <c r="J46" s="121"/>
      <c r="K46" s="121"/>
    </row>
    <row r="47" spans="1:11" ht="15.75" customHeight="1">
      <c r="A47" s="119"/>
      <c r="B47" s="120"/>
      <c r="C47" s="120"/>
      <c r="D47" s="120"/>
      <c r="E47" s="121" t="s">
        <v>36</v>
      </c>
      <c r="F47" s="122">
        <f>F43+F46</f>
        <v>15198168</v>
      </c>
      <c r="G47" s="122">
        <f>G43+G46</f>
        <v>14297574</v>
      </c>
      <c r="H47" s="122"/>
      <c r="I47" s="122"/>
      <c r="J47" s="121"/>
      <c r="K47" s="121"/>
    </row>
    <row r="48" spans="1:11" ht="5.25" customHeight="1">
      <c r="A48" s="5"/>
      <c r="B48" s="38"/>
      <c r="C48" s="38"/>
      <c r="D48" s="38"/>
      <c r="E48" s="39"/>
      <c r="F48" s="40"/>
      <c r="G48" s="40"/>
      <c r="H48" s="40"/>
      <c r="I48" s="40"/>
      <c r="J48" s="39"/>
      <c r="K48" s="39"/>
    </row>
    <row r="49" spans="1:11" ht="12.75" customHeight="1">
      <c r="A49" s="213" t="s">
        <v>53</v>
      </c>
      <c r="B49" s="166" t="s">
        <v>1</v>
      </c>
      <c r="C49" s="166" t="s">
        <v>2</v>
      </c>
      <c r="D49" s="166" t="s">
        <v>0</v>
      </c>
      <c r="E49" s="212" t="s">
        <v>9</v>
      </c>
      <c r="F49" s="165" t="s">
        <v>8</v>
      </c>
      <c r="G49" s="165"/>
      <c r="H49" s="165"/>
      <c r="I49" s="165"/>
      <c r="J49" s="165"/>
      <c r="K49" s="215" t="s">
        <v>7</v>
      </c>
    </row>
    <row r="50" spans="1:11" ht="12" customHeight="1">
      <c r="A50" s="214"/>
      <c r="B50" s="166"/>
      <c r="C50" s="166"/>
      <c r="D50" s="166"/>
      <c r="E50" s="212"/>
      <c r="F50" s="226" t="s">
        <v>6</v>
      </c>
      <c r="G50" s="225"/>
      <c r="H50" s="224" t="s">
        <v>38</v>
      </c>
      <c r="I50" s="225"/>
      <c r="J50" s="227" t="s">
        <v>63</v>
      </c>
      <c r="K50" s="216"/>
    </row>
    <row r="51" spans="1:11" ht="18.75" customHeight="1">
      <c r="A51" s="124"/>
      <c r="B51" s="134"/>
      <c r="C51" s="134"/>
      <c r="D51" s="134"/>
      <c r="E51" s="125"/>
      <c r="F51" s="83" t="s">
        <v>95</v>
      </c>
      <c r="G51" s="148" t="s">
        <v>96</v>
      </c>
      <c r="H51" s="83" t="s">
        <v>95</v>
      </c>
      <c r="I51" s="148" t="s">
        <v>96</v>
      </c>
      <c r="J51" s="228"/>
      <c r="K51" s="198"/>
    </row>
    <row r="52" spans="1:11" ht="63" customHeight="1">
      <c r="A52" s="8">
        <v>24</v>
      </c>
      <c r="B52" s="8">
        <v>150</v>
      </c>
      <c r="C52" s="35">
        <v>15011</v>
      </c>
      <c r="D52" s="8">
        <v>6639</v>
      </c>
      <c r="E52" s="41" t="s">
        <v>29</v>
      </c>
      <c r="F52" s="42"/>
      <c r="G52" s="42"/>
      <c r="H52" s="42">
        <v>18061</v>
      </c>
      <c r="I52" s="42">
        <v>18061</v>
      </c>
      <c r="J52" s="12"/>
      <c r="K52" s="43" t="s">
        <v>107</v>
      </c>
    </row>
    <row r="53" spans="1:11" ht="13.5" customHeight="1">
      <c r="A53" s="8">
        <v>25</v>
      </c>
      <c r="B53" s="8">
        <v>600</v>
      </c>
      <c r="C53" s="35">
        <v>60004</v>
      </c>
      <c r="D53" s="8">
        <v>2310</v>
      </c>
      <c r="E53" s="41" t="s">
        <v>28</v>
      </c>
      <c r="F53" s="42"/>
      <c r="G53" s="42"/>
      <c r="H53" s="42">
        <v>1190000</v>
      </c>
      <c r="I53" s="42">
        <v>1190000</v>
      </c>
      <c r="J53" s="12"/>
      <c r="K53" s="43" t="s">
        <v>56</v>
      </c>
    </row>
    <row r="54" spans="1:11" ht="13.5" customHeight="1">
      <c r="A54" s="8">
        <v>26</v>
      </c>
      <c r="B54" s="8">
        <v>600</v>
      </c>
      <c r="C54" s="35">
        <v>60004</v>
      </c>
      <c r="D54" s="8">
        <v>2310</v>
      </c>
      <c r="E54" s="41" t="s">
        <v>28</v>
      </c>
      <c r="F54" s="42"/>
      <c r="G54" s="42"/>
      <c r="H54" s="42">
        <v>580000</v>
      </c>
      <c r="I54" s="42">
        <v>580000</v>
      </c>
      <c r="J54" s="12"/>
      <c r="K54" s="74" t="s">
        <v>37</v>
      </c>
    </row>
    <row r="55" spans="1:11" ht="22.5" customHeight="1">
      <c r="A55" s="8">
        <v>27</v>
      </c>
      <c r="B55" s="8">
        <v>600</v>
      </c>
      <c r="C55" s="35">
        <v>60013</v>
      </c>
      <c r="D55" s="8">
        <v>6300</v>
      </c>
      <c r="E55" s="34" t="s">
        <v>29</v>
      </c>
      <c r="F55" s="42"/>
      <c r="G55" s="42"/>
      <c r="H55" s="42">
        <v>699304</v>
      </c>
      <c r="I55" s="42">
        <v>699304</v>
      </c>
      <c r="J55" s="12"/>
      <c r="K55" s="43" t="s">
        <v>88</v>
      </c>
    </row>
    <row r="56" spans="1:11" ht="22.5" customHeight="1">
      <c r="A56" s="8">
        <v>28</v>
      </c>
      <c r="B56" s="44">
        <v>600</v>
      </c>
      <c r="C56" s="30">
        <v>60013</v>
      </c>
      <c r="D56" s="44">
        <v>6300</v>
      </c>
      <c r="E56" s="45" t="s">
        <v>29</v>
      </c>
      <c r="F56" s="42"/>
      <c r="G56" s="42"/>
      <c r="H56" s="42">
        <v>93940</v>
      </c>
      <c r="I56" s="42">
        <v>93940</v>
      </c>
      <c r="J56" s="12"/>
      <c r="K56" s="46" t="s">
        <v>89</v>
      </c>
    </row>
    <row r="57" spans="1:11" ht="22.5" customHeight="1">
      <c r="A57" s="8">
        <v>29</v>
      </c>
      <c r="B57" s="81">
        <v>600</v>
      </c>
      <c r="C57" s="80">
        <v>60014</v>
      </c>
      <c r="D57" s="81">
        <v>6300</v>
      </c>
      <c r="E57" s="47" t="s">
        <v>31</v>
      </c>
      <c r="F57" s="42"/>
      <c r="G57" s="42"/>
      <c r="H57" s="42">
        <v>100000</v>
      </c>
      <c r="I57" s="42">
        <v>100000</v>
      </c>
      <c r="J57" s="12"/>
      <c r="K57" s="46" t="s">
        <v>85</v>
      </c>
    </row>
    <row r="58" spans="1:12" ht="22.5" customHeight="1">
      <c r="A58" s="8">
        <v>30</v>
      </c>
      <c r="B58" s="82">
        <v>600</v>
      </c>
      <c r="C58" s="80">
        <v>60014</v>
      </c>
      <c r="D58" s="82">
        <v>6300</v>
      </c>
      <c r="E58" s="47" t="s">
        <v>31</v>
      </c>
      <c r="F58" s="42"/>
      <c r="G58" s="42"/>
      <c r="H58" s="42">
        <v>50000</v>
      </c>
      <c r="I58" s="42">
        <v>50000</v>
      </c>
      <c r="J58" s="12"/>
      <c r="K58" s="46" t="s">
        <v>90</v>
      </c>
      <c r="L58" s="3">
        <f>I55+I52+I56+I57+I58+I59+I64</f>
        <v>2965924</v>
      </c>
    </row>
    <row r="59" spans="1:12" ht="22.5" customHeight="1">
      <c r="A59" s="8">
        <v>31</v>
      </c>
      <c r="B59" s="81">
        <v>600</v>
      </c>
      <c r="C59" s="80">
        <v>60014</v>
      </c>
      <c r="D59" s="81">
        <v>6300</v>
      </c>
      <c r="E59" s="47" t="s">
        <v>31</v>
      </c>
      <c r="F59" s="42"/>
      <c r="G59" s="42"/>
      <c r="H59" s="42">
        <v>2000000</v>
      </c>
      <c r="I59" s="42">
        <v>2000000</v>
      </c>
      <c r="J59" s="12"/>
      <c r="K59" s="46" t="s">
        <v>86</v>
      </c>
      <c r="L59" s="3">
        <f>L90-L58</f>
        <v>21140509</v>
      </c>
    </row>
    <row r="60" spans="1:12" ht="49.5" customHeight="1">
      <c r="A60" s="8">
        <v>32</v>
      </c>
      <c r="B60" s="147">
        <v>600</v>
      </c>
      <c r="C60" s="80">
        <v>60014</v>
      </c>
      <c r="D60" s="147">
        <v>6300</v>
      </c>
      <c r="E60" s="47" t="s">
        <v>31</v>
      </c>
      <c r="F60" s="42"/>
      <c r="G60" s="42"/>
      <c r="H60" s="42"/>
      <c r="I60" s="42">
        <v>1950000</v>
      </c>
      <c r="J60" s="12"/>
      <c r="K60" s="46" t="s">
        <v>109</v>
      </c>
      <c r="L60" s="3"/>
    </row>
    <row r="61" spans="1:11" ht="22.5" customHeight="1">
      <c r="A61" s="8">
        <v>33</v>
      </c>
      <c r="B61" s="44">
        <v>700</v>
      </c>
      <c r="C61" s="30">
        <v>70005</v>
      </c>
      <c r="D61" s="44">
        <v>2710</v>
      </c>
      <c r="E61" s="47" t="s">
        <v>31</v>
      </c>
      <c r="F61" s="42"/>
      <c r="G61" s="42"/>
      <c r="H61" s="42">
        <v>200000</v>
      </c>
      <c r="I61" s="42">
        <v>200000</v>
      </c>
      <c r="J61" s="12"/>
      <c r="K61" s="75" t="s">
        <v>87</v>
      </c>
    </row>
    <row r="62" spans="1:11" ht="33" customHeight="1">
      <c r="A62" s="8">
        <v>34</v>
      </c>
      <c r="B62" s="140">
        <v>710</v>
      </c>
      <c r="C62" s="80">
        <v>71014</v>
      </c>
      <c r="D62" s="140">
        <v>2710</v>
      </c>
      <c r="E62" s="47" t="s">
        <v>99</v>
      </c>
      <c r="F62" s="42"/>
      <c r="G62" s="42"/>
      <c r="H62" s="42">
        <v>8856</v>
      </c>
      <c r="I62" s="42">
        <v>8856</v>
      </c>
      <c r="J62" s="12"/>
      <c r="K62" s="141" t="s">
        <v>100</v>
      </c>
    </row>
    <row r="63" spans="1:11" ht="21">
      <c r="A63" s="8">
        <v>35</v>
      </c>
      <c r="B63" s="48">
        <v>750</v>
      </c>
      <c r="C63" s="48">
        <v>75020</v>
      </c>
      <c r="D63" s="48">
        <v>2710</v>
      </c>
      <c r="E63" s="47" t="s">
        <v>31</v>
      </c>
      <c r="F63" s="42"/>
      <c r="G63" s="42"/>
      <c r="H63" s="42">
        <v>180000</v>
      </c>
      <c r="I63" s="42">
        <v>180000</v>
      </c>
      <c r="J63" s="12"/>
      <c r="K63" s="49" t="s">
        <v>30</v>
      </c>
    </row>
    <row r="64" spans="1:11" ht="45" customHeight="1">
      <c r="A64" s="151">
        <v>36</v>
      </c>
      <c r="B64" s="48">
        <v>750</v>
      </c>
      <c r="C64" s="48">
        <v>75095</v>
      </c>
      <c r="D64" s="48">
        <v>6639</v>
      </c>
      <c r="E64" s="41" t="s">
        <v>29</v>
      </c>
      <c r="F64" s="42"/>
      <c r="G64" s="42"/>
      <c r="H64" s="42">
        <v>4619</v>
      </c>
      <c r="I64" s="42">
        <v>4619</v>
      </c>
      <c r="J64" s="12"/>
      <c r="K64" s="43" t="s">
        <v>108</v>
      </c>
    </row>
    <row r="65" spans="1:11" ht="32.25" customHeight="1">
      <c r="A65" s="20"/>
      <c r="B65" s="153"/>
      <c r="C65" s="153"/>
      <c r="D65" s="153"/>
      <c r="E65" s="154"/>
      <c r="F65" s="155"/>
      <c r="G65" s="155"/>
      <c r="H65" s="155"/>
      <c r="I65" s="155"/>
      <c r="J65" s="24"/>
      <c r="K65" s="156"/>
    </row>
    <row r="66" spans="1:11" ht="31.5" customHeight="1">
      <c r="A66" s="163"/>
      <c r="B66" s="157"/>
      <c r="C66" s="157"/>
      <c r="D66" s="157"/>
      <c r="E66" s="158"/>
      <c r="F66" s="159"/>
      <c r="G66" s="159"/>
      <c r="H66" s="159"/>
      <c r="I66" s="159"/>
      <c r="J66" s="160"/>
      <c r="K66" s="161"/>
    </row>
    <row r="67" spans="1:11" ht="7.5" customHeight="1">
      <c r="A67" s="164"/>
      <c r="B67" s="157"/>
      <c r="C67" s="157"/>
      <c r="D67" s="157"/>
      <c r="E67" s="158"/>
      <c r="F67" s="159"/>
      <c r="G67" s="159"/>
      <c r="H67" s="159"/>
      <c r="I67" s="159"/>
      <c r="J67" s="160"/>
      <c r="K67" s="161"/>
    </row>
    <row r="68" spans="1:11" ht="13.5" customHeight="1">
      <c r="A68" s="213" t="s">
        <v>53</v>
      </c>
      <c r="B68" s="166" t="s">
        <v>1</v>
      </c>
      <c r="C68" s="166" t="s">
        <v>2</v>
      </c>
      <c r="D68" s="166" t="s">
        <v>0</v>
      </c>
      <c r="E68" s="212" t="s">
        <v>9</v>
      </c>
      <c r="F68" s="165" t="s">
        <v>8</v>
      </c>
      <c r="G68" s="165"/>
      <c r="H68" s="165"/>
      <c r="I68" s="165"/>
      <c r="J68" s="165"/>
      <c r="K68" s="215" t="s">
        <v>7</v>
      </c>
    </row>
    <row r="69" spans="1:11" ht="12" customHeight="1">
      <c r="A69" s="214"/>
      <c r="B69" s="166"/>
      <c r="C69" s="166"/>
      <c r="D69" s="166"/>
      <c r="E69" s="212"/>
      <c r="F69" s="226" t="s">
        <v>6</v>
      </c>
      <c r="G69" s="225"/>
      <c r="H69" s="224" t="s">
        <v>38</v>
      </c>
      <c r="I69" s="225"/>
      <c r="J69" s="227" t="s">
        <v>63</v>
      </c>
      <c r="K69" s="216"/>
    </row>
    <row r="70" spans="1:11" ht="22.5" customHeight="1">
      <c r="A70" s="149"/>
      <c r="B70" s="152"/>
      <c r="C70" s="152"/>
      <c r="D70" s="152"/>
      <c r="E70" s="150"/>
      <c r="F70" s="83" t="s">
        <v>95</v>
      </c>
      <c r="G70" s="148" t="s">
        <v>96</v>
      </c>
      <c r="H70" s="83" t="s">
        <v>95</v>
      </c>
      <c r="I70" s="148" t="s">
        <v>96</v>
      </c>
      <c r="J70" s="228"/>
      <c r="K70" s="198"/>
    </row>
    <row r="71" spans="1:11" ht="55.5" customHeight="1">
      <c r="A71" s="8">
        <v>37</v>
      </c>
      <c r="B71" s="48">
        <v>754</v>
      </c>
      <c r="C71" s="48">
        <v>75404</v>
      </c>
      <c r="D71" s="48">
        <v>3000</v>
      </c>
      <c r="E71" s="41" t="s">
        <v>49</v>
      </c>
      <c r="F71" s="42"/>
      <c r="G71" s="42"/>
      <c r="H71" s="42">
        <v>170000</v>
      </c>
      <c r="I71" s="42">
        <v>157500</v>
      </c>
      <c r="J71" s="12"/>
      <c r="K71" s="43" t="s">
        <v>105</v>
      </c>
    </row>
    <row r="72" spans="1:11" ht="12.75">
      <c r="A72" s="8">
        <v>38</v>
      </c>
      <c r="B72" s="48">
        <v>754</v>
      </c>
      <c r="C72" s="48">
        <v>75421</v>
      </c>
      <c r="D72" s="48">
        <v>2710</v>
      </c>
      <c r="E72" s="47" t="s">
        <v>31</v>
      </c>
      <c r="F72" s="42"/>
      <c r="G72" s="42"/>
      <c r="H72" s="42">
        <v>14179</v>
      </c>
      <c r="I72" s="42">
        <v>14179</v>
      </c>
      <c r="J72" s="12"/>
      <c r="K72" s="43" t="s">
        <v>62</v>
      </c>
    </row>
    <row r="73" spans="1:11" ht="14.25" customHeight="1">
      <c r="A73" s="119"/>
      <c r="B73" s="120"/>
      <c r="C73" s="120"/>
      <c r="D73" s="120"/>
      <c r="E73" s="121" t="s">
        <v>32</v>
      </c>
      <c r="F73" s="122"/>
      <c r="G73" s="122"/>
      <c r="H73" s="123">
        <f>SUM(H52:H72)+H43</f>
        <v>7208959</v>
      </c>
      <c r="I73" s="123">
        <f>SUM(I52:I72)+I43</f>
        <v>9146459</v>
      </c>
      <c r="J73" s="121"/>
      <c r="K73" s="121"/>
    </row>
    <row r="74" spans="1:11" ht="15" customHeight="1">
      <c r="A74" s="208" t="s">
        <v>57</v>
      </c>
      <c r="B74" s="209"/>
      <c r="C74" s="209"/>
      <c r="D74" s="209"/>
      <c r="E74" s="210"/>
      <c r="F74" s="73">
        <f>F47</f>
        <v>15198168</v>
      </c>
      <c r="G74" s="73">
        <f>G47</f>
        <v>14297574</v>
      </c>
      <c r="H74" s="50">
        <f>H73</f>
        <v>7208959</v>
      </c>
      <c r="I74" s="50">
        <f>I73</f>
        <v>9146459</v>
      </c>
      <c r="J74" s="35"/>
      <c r="K74" s="35"/>
    </row>
    <row r="75" spans="1:11" ht="5.25" customHeight="1">
      <c r="A75" s="51"/>
      <c r="B75" s="51"/>
      <c r="C75" s="51"/>
      <c r="D75" s="51"/>
      <c r="E75" s="51"/>
      <c r="F75" s="52"/>
      <c r="G75" s="52"/>
      <c r="H75" s="51"/>
      <c r="I75" s="51"/>
      <c r="J75" s="51"/>
      <c r="K75" s="51"/>
    </row>
    <row r="76" spans="1:11" ht="18" customHeight="1">
      <c r="A76" s="5"/>
      <c r="B76" s="205" t="s">
        <v>59</v>
      </c>
      <c r="C76" s="205"/>
      <c r="D76" s="205"/>
      <c r="E76" s="205"/>
      <c r="F76" s="205"/>
      <c r="G76" s="205"/>
      <c r="H76" s="205"/>
      <c r="I76" s="205"/>
      <c r="J76" s="205"/>
      <c r="K76" s="53"/>
    </row>
    <row r="77" spans="1:11" ht="12.75">
      <c r="A77" s="55">
        <v>39</v>
      </c>
      <c r="B77" s="143" t="s">
        <v>101</v>
      </c>
      <c r="C77" s="143" t="s">
        <v>102</v>
      </c>
      <c r="D77" s="57">
        <v>2830</v>
      </c>
      <c r="E77" s="58" t="s">
        <v>103</v>
      </c>
      <c r="F77" s="70"/>
      <c r="G77" s="70"/>
      <c r="H77" s="71">
        <v>42000</v>
      </c>
      <c r="I77" s="71">
        <v>80000</v>
      </c>
      <c r="J77" s="70"/>
      <c r="K77" s="54"/>
    </row>
    <row r="78" spans="1:11" ht="12.75">
      <c r="A78" s="142"/>
      <c r="B78" s="144" t="s">
        <v>101</v>
      </c>
      <c r="C78" s="145" t="s">
        <v>102</v>
      </c>
      <c r="D78" s="101"/>
      <c r="E78" s="102"/>
      <c r="F78" s="103"/>
      <c r="G78" s="103"/>
      <c r="H78" s="104">
        <f>H77</f>
        <v>42000</v>
      </c>
      <c r="I78" s="104">
        <f>I77</f>
        <v>80000</v>
      </c>
      <c r="J78" s="103"/>
      <c r="K78" s="54"/>
    </row>
    <row r="79" spans="1:11" ht="12.75">
      <c r="A79" s="55">
        <v>40</v>
      </c>
      <c r="B79" s="56">
        <v>630</v>
      </c>
      <c r="C79" s="56">
        <v>63003</v>
      </c>
      <c r="D79" s="57">
        <v>2360</v>
      </c>
      <c r="E79" s="58" t="s">
        <v>94</v>
      </c>
      <c r="F79" s="70"/>
      <c r="G79" s="70"/>
      <c r="H79" s="71">
        <v>40000</v>
      </c>
      <c r="I79" s="71">
        <v>40000</v>
      </c>
      <c r="J79" s="70"/>
      <c r="K79" s="54"/>
    </row>
    <row r="80" spans="1:11" ht="12.75">
      <c r="A80" s="91"/>
      <c r="B80" s="100">
        <v>630</v>
      </c>
      <c r="C80" s="84">
        <v>63003</v>
      </c>
      <c r="D80" s="101"/>
      <c r="E80" s="102"/>
      <c r="F80" s="103"/>
      <c r="G80" s="103"/>
      <c r="H80" s="104">
        <f>H79</f>
        <v>40000</v>
      </c>
      <c r="I80" s="104">
        <f>I79</f>
        <v>40000</v>
      </c>
      <c r="J80" s="103"/>
      <c r="K80" s="59"/>
    </row>
    <row r="81" spans="1:11" ht="27" customHeight="1">
      <c r="A81" s="55">
        <v>41</v>
      </c>
      <c r="B81" s="60">
        <v>851</v>
      </c>
      <c r="C81" s="60">
        <v>85154</v>
      </c>
      <c r="D81" s="61">
        <v>2360</v>
      </c>
      <c r="E81" s="62" t="s">
        <v>91</v>
      </c>
      <c r="F81" s="63"/>
      <c r="G81" s="63"/>
      <c r="H81" s="64">
        <v>45000</v>
      </c>
      <c r="I81" s="64">
        <v>45000</v>
      </c>
      <c r="J81" s="63"/>
      <c r="K81" s="59"/>
    </row>
    <row r="82" spans="1:11" ht="12.75">
      <c r="A82" s="91"/>
      <c r="B82" s="105">
        <v>851</v>
      </c>
      <c r="C82" s="106">
        <v>85154</v>
      </c>
      <c r="D82" s="101"/>
      <c r="E82" s="102"/>
      <c r="F82" s="103"/>
      <c r="G82" s="103"/>
      <c r="H82" s="104">
        <f>SUM(H81:H81)</f>
        <v>45000</v>
      </c>
      <c r="I82" s="104">
        <f>SUM(I81:I81)</f>
        <v>45000</v>
      </c>
      <c r="J82" s="107"/>
      <c r="K82" s="5"/>
    </row>
    <row r="83" spans="1:11" ht="25.5">
      <c r="A83" s="55">
        <v>42</v>
      </c>
      <c r="B83" s="60">
        <v>853</v>
      </c>
      <c r="C83" s="60">
        <v>85305</v>
      </c>
      <c r="D83" s="61">
        <v>2830</v>
      </c>
      <c r="E83" s="62" t="s">
        <v>97</v>
      </c>
      <c r="F83" s="63"/>
      <c r="G83" s="63"/>
      <c r="H83" s="64">
        <v>132400</v>
      </c>
      <c r="I83" s="64">
        <v>132400</v>
      </c>
      <c r="J83" s="63"/>
      <c r="K83" s="136"/>
    </row>
    <row r="84" spans="1:11" ht="12.75">
      <c r="A84" s="137"/>
      <c r="B84" s="105">
        <v>851</v>
      </c>
      <c r="C84" s="106">
        <v>85154</v>
      </c>
      <c r="D84" s="101"/>
      <c r="E84" s="102"/>
      <c r="F84" s="103"/>
      <c r="G84" s="103"/>
      <c r="H84" s="104">
        <f>H83</f>
        <v>132400</v>
      </c>
      <c r="I84" s="104">
        <f>SUM(I83:I83)</f>
        <v>132400</v>
      </c>
      <c r="J84" s="138"/>
      <c r="K84" s="136"/>
    </row>
    <row r="85" spans="1:11" ht="24">
      <c r="A85" s="8">
        <v>43</v>
      </c>
      <c r="B85" s="65">
        <v>921</v>
      </c>
      <c r="C85" s="66">
        <v>92195</v>
      </c>
      <c r="D85" s="67">
        <v>2360</v>
      </c>
      <c r="E85" s="162" t="s">
        <v>92</v>
      </c>
      <c r="F85" s="35"/>
      <c r="G85" s="35"/>
      <c r="H85" s="42">
        <v>5000</v>
      </c>
      <c r="I85" s="42">
        <v>5000</v>
      </c>
      <c r="J85" s="35"/>
      <c r="K85" s="5"/>
    </row>
    <row r="86" spans="1:11" ht="12" customHeight="1">
      <c r="A86" s="91"/>
      <c r="B86" s="100">
        <v>921</v>
      </c>
      <c r="C86" s="84">
        <v>92195</v>
      </c>
      <c r="D86" s="101"/>
      <c r="E86" s="102"/>
      <c r="F86" s="103"/>
      <c r="G86" s="103"/>
      <c r="H86" s="104">
        <f>H85</f>
        <v>5000</v>
      </c>
      <c r="I86" s="104">
        <f>I85</f>
        <v>5000</v>
      </c>
      <c r="J86" s="107"/>
      <c r="K86" s="5"/>
    </row>
    <row r="87" spans="1:11" ht="61.5" customHeight="1">
      <c r="A87" s="55">
        <v>44</v>
      </c>
      <c r="B87" s="68">
        <v>926</v>
      </c>
      <c r="C87" s="68">
        <v>92605</v>
      </c>
      <c r="D87" s="68">
        <v>2360</v>
      </c>
      <c r="E87" s="69" t="s">
        <v>93</v>
      </c>
      <c r="F87" s="70"/>
      <c r="G87" s="70"/>
      <c r="H87" s="71">
        <v>335000</v>
      </c>
      <c r="I87" s="71">
        <v>360000</v>
      </c>
      <c r="J87" s="70"/>
      <c r="K87" s="5"/>
    </row>
    <row r="88" spans="1:13" ht="14.25" customHeight="1">
      <c r="A88" s="107"/>
      <c r="B88" s="92">
        <v>926</v>
      </c>
      <c r="C88" s="92">
        <v>92605</v>
      </c>
      <c r="D88" s="103"/>
      <c r="E88" s="103"/>
      <c r="F88" s="103"/>
      <c r="G88" s="103"/>
      <c r="H88" s="104">
        <f>H87</f>
        <v>335000</v>
      </c>
      <c r="I88" s="104">
        <f>I87</f>
        <v>360000</v>
      </c>
      <c r="J88" s="103"/>
      <c r="K88" s="5"/>
      <c r="L88" s="3">
        <f>I64+I60+I59+I58+I57+I56+I55+I52</f>
        <v>4915924</v>
      </c>
      <c r="M88" s="1" t="s">
        <v>110</v>
      </c>
    </row>
    <row r="89" spans="1:13" ht="18.75" customHeight="1">
      <c r="A89" s="109"/>
      <c r="B89" s="168" t="s">
        <v>33</v>
      </c>
      <c r="C89" s="169"/>
      <c r="D89" s="169"/>
      <c r="E89" s="170"/>
      <c r="F89" s="110"/>
      <c r="G89" s="110"/>
      <c r="H89" s="110">
        <f>H88+H86+H82+H80+H84+H78</f>
        <v>599400</v>
      </c>
      <c r="I89" s="110">
        <f>I88+I86+I82+I80+I84+I78</f>
        <v>662400</v>
      </c>
      <c r="J89" s="111"/>
      <c r="K89" s="5"/>
      <c r="L89" s="3">
        <f>L90-L88</f>
        <v>19190509</v>
      </c>
      <c r="M89" s="1" t="s">
        <v>111</v>
      </c>
    </row>
    <row r="90" spans="1:12" ht="15" customHeight="1">
      <c r="A90" s="108"/>
      <c r="B90" s="171" t="s">
        <v>104</v>
      </c>
      <c r="C90" s="172"/>
      <c r="D90" s="172"/>
      <c r="E90" s="173"/>
      <c r="F90" s="117">
        <f>F74</f>
        <v>15198168</v>
      </c>
      <c r="G90" s="117">
        <f>G74</f>
        <v>14297574</v>
      </c>
      <c r="H90" s="117">
        <f>H89+H74</f>
        <v>7808359</v>
      </c>
      <c r="I90" s="117">
        <f>I89+I74</f>
        <v>9808859</v>
      </c>
      <c r="J90" s="118"/>
      <c r="K90" s="72"/>
      <c r="L90" s="3">
        <f>G90+I90</f>
        <v>24106433</v>
      </c>
    </row>
    <row r="91" spans="1:11" ht="3.75" customHeight="1">
      <c r="A91" s="5"/>
      <c r="B91" s="167"/>
      <c r="C91" s="167"/>
      <c r="D91" s="167"/>
      <c r="E91" s="167"/>
      <c r="F91" s="167"/>
      <c r="G91" s="167"/>
      <c r="H91" s="167"/>
      <c r="I91" s="135"/>
      <c r="J91" s="5"/>
      <c r="K91" s="72"/>
    </row>
    <row r="92" spans="2:11" ht="12.75">
      <c r="B92" s="167" t="s">
        <v>106</v>
      </c>
      <c r="C92" s="167"/>
      <c r="D92" s="167"/>
      <c r="E92" s="167"/>
      <c r="F92" s="167"/>
      <c r="G92" s="167"/>
      <c r="H92" s="167"/>
      <c r="I92" s="167"/>
      <c r="J92" s="167"/>
      <c r="K92" s="3"/>
    </row>
    <row r="93" spans="2:10" ht="12.75">
      <c r="B93" s="167" t="s">
        <v>112</v>
      </c>
      <c r="C93" s="167"/>
      <c r="D93" s="167"/>
      <c r="E93" s="167"/>
      <c r="F93" s="167"/>
      <c r="G93" s="167"/>
      <c r="H93" s="167"/>
      <c r="I93" s="167"/>
      <c r="J93" s="167"/>
    </row>
    <row r="94" spans="2:10" ht="12.75">
      <c r="B94" s="167" t="s">
        <v>113</v>
      </c>
      <c r="C94" s="167"/>
      <c r="D94" s="167"/>
      <c r="E94" s="167"/>
      <c r="F94" s="139"/>
      <c r="G94" s="139"/>
      <c r="H94" s="139"/>
      <c r="I94" s="139"/>
      <c r="J94" s="139"/>
    </row>
  </sheetData>
  <sheetProtection/>
  <mergeCells count="87">
    <mergeCell ref="D68:D69"/>
    <mergeCell ref="E68:E69"/>
    <mergeCell ref="F68:J68"/>
    <mergeCell ref="K68:K70"/>
    <mergeCell ref="F69:G69"/>
    <mergeCell ref="H69:I69"/>
    <mergeCell ref="J69:J70"/>
    <mergeCell ref="K7:K9"/>
    <mergeCell ref="G25:G26"/>
    <mergeCell ref="G30:G31"/>
    <mergeCell ref="G36:G37"/>
    <mergeCell ref="I36:I37"/>
    <mergeCell ref="G39:G40"/>
    <mergeCell ref="F7:J7"/>
    <mergeCell ref="J39:J40"/>
    <mergeCell ref="H39:H40"/>
    <mergeCell ref="F39:F40"/>
    <mergeCell ref="E7:E9"/>
    <mergeCell ref="H8:I8"/>
    <mergeCell ref="F8:G8"/>
    <mergeCell ref="J8:J9"/>
    <mergeCell ref="F50:G50"/>
    <mergeCell ref="H50:I50"/>
    <mergeCell ref="J50:J51"/>
    <mergeCell ref="G41:G42"/>
    <mergeCell ref="I41:I42"/>
    <mergeCell ref="J30:J31"/>
    <mergeCell ref="B49:B50"/>
    <mergeCell ref="D49:D50"/>
    <mergeCell ref="A36:A37"/>
    <mergeCell ref="A39:A40"/>
    <mergeCell ref="B25:B26"/>
    <mergeCell ref="C30:C31"/>
    <mergeCell ref="B39:B40"/>
    <mergeCell ref="C39:C40"/>
    <mergeCell ref="B30:B31"/>
    <mergeCell ref="C25:C26"/>
    <mergeCell ref="A68:A69"/>
    <mergeCell ref="K49:K51"/>
    <mergeCell ref="A25:A26"/>
    <mergeCell ref="A30:A31"/>
    <mergeCell ref="E41:E42"/>
    <mergeCell ref="J36:J37"/>
    <mergeCell ref="F36:F37"/>
    <mergeCell ref="A49:A50"/>
    <mergeCell ref="B41:B42"/>
    <mergeCell ref="C41:C42"/>
    <mergeCell ref="B10:K10"/>
    <mergeCell ref="D25:D26"/>
    <mergeCell ref="E25:E26"/>
    <mergeCell ref="B36:B37"/>
    <mergeCell ref="B76:J76"/>
    <mergeCell ref="J41:J42"/>
    <mergeCell ref="H41:H42"/>
    <mergeCell ref="A74:E74"/>
    <mergeCell ref="A41:A42"/>
    <mergeCell ref="E49:E50"/>
    <mergeCell ref="H30:H31"/>
    <mergeCell ref="F30:F31"/>
    <mergeCell ref="D36:D37"/>
    <mergeCell ref="C36:C37"/>
    <mergeCell ref="A7:A9"/>
    <mergeCell ref="B7:B9"/>
    <mergeCell ref="C7:C9"/>
    <mergeCell ref="D7:D9"/>
    <mergeCell ref="H36:H37"/>
    <mergeCell ref="F25:F26"/>
    <mergeCell ref="F41:F42"/>
    <mergeCell ref="A6:K6"/>
    <mergeCell ref="E36:E37"/>
    <mergeCell ref="D30:D31"/>
    <mergeCell ref="E30:E31"/>
    <mergeCell ref="D41:D42"/>
    <mergeCell ref="D39:D40"/>
    <mergeCell ref="E39:E40"/>
    <mergeCell ref="J25:J26"/>
    <mergeCell ref="H25:H26"/>
    <mergeCell ref="F49:J49"/>
    <mergeCell ref="B68:B69"/>
    <mergeCell ref="C68:C69"/>
    <mergeCell ref="B94:E94"/>
    <mergeCell ref="B92:J92"/>
    <mergeCell ref="B93:J93"/>
    <mergeCell ref="B91:H91"/>
    <mergeCell ref="B89:E89"/>
    <mergeCell ref="B90:E90"/>
    <mergeCell ref="C49:C50"/>
  </mergeCells>
  <printOptions/>
  <pageMargins left="0.75" right="0.75" top="0.65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UG</cp:lastModifiedBy>
  <cp:lastPrinted>2012-08-14T07:03:04Z</cp:lastPrinted>
  <dcterms:created xsi:type="dcterms:W3CDTF">2002-11-12T12:41:20Z</dcterms:created>
  <dcterms:modified xsi:type="dcterms:W3CDTF">2012-08-14T07:24:23Z</dcterms:modified>
  <cp:category/>
  <cp:version/>
  <cp:contentType/>
  <cp:contentStatus/>
</cp:coreProperties>
</file>