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<sst xmlns="http://schemas.openxmlformats.org/spreadsheetml/2006/main" count="126" uniqueCount="71">
  <si>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</si>
  <si>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</si>
  <si>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</si>
  <si>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</si>
  <si>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</si>
  <si>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</si>
  <si>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</si>
  <si>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</si>
  <si>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</si>
  <si>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</si>
  <si>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</si>
  <si>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</si>
  <si>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</si>
  <si>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Powiat Piaseczyński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</si>
  <si>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</si>
  <si>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</si>
  <si>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</si>
  <si>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</si>
  <si>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</si>
  <si>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</si>
  <si>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</si>
  <si>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</si>
  <si>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</si>
  <si>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</si>
  <si>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</si>
  <si>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</si>
  <si>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</si>
  <si>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</si>
  <si>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</si>
  <si>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</si>
  <si>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</si>
  <si>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</si>
  <si>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</si>
  <si>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</si>
  <si>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Przyspieszenie wzrostu konkurencyj ności województwa mazowieckiego, przez budowanie społeczeństwa inform. i gospodarki opartej na wiedzy poprzez stworzenie zintegrowanych baz wiedzy o Mazowszu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</si>
  <si>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</si>
  <si>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</si>
  <si>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</si>
  <si>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</si>
  <si>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</si>
  <si>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żłobki (cztery)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</si>
  <si>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</si>
  <si>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</si>
  <si>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</si>
  <si>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</si>
  <si>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</si>
  <si>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 xml:space="preserve">Bezpieczeństwo przeciwpowodziowe w zakresie planowania, monitorowaania i reagowania w sytuacjach zagrożenia powodziowego </t>
  </si>
  <si>
    <t>Niepubliczne gimnazjum</t>
  </si>
  <si>
    <t xml:space="preserve"> Budowa nowego przebiegu drogi wojewódzkiej Nr 721- koncepcja </t>
  </si>
  <si>
    <t>Niepubliczne punkty przedszkolne (cztery )</t>
  </si>
  <si>
    <t>Wykup gruntów pod budowę skrzyżowania ul. Słonecznej z ul. Postępu wraz z sygnalizacją świetlną w Kol. Lesznowola, Nowa Wola oraz  wykup gruntów pod budowę ścieżki pieszo-rowerowej w Starej Iwicznej ul. Nowa</t>
  </si>
  <si>
    <t>Wspieranie kultury i ochrony dziedzictwa narodowego w ramach integracji społecznej dotyczącej m.in. zakresu historii, teatru, piosenki  itp.</t>
  </si>
  <si>
    <t xml:space="preserve">Wykup gruntów pod budowę skrzyżowania ul. Słonecznej z ul. Postępu wraz z sygnalizacją świetlną w Kol. Lesznowola, Nowa Wola </t>
  </si>
  <si>
    <t xml:space="preserve">Plan po zmianach </t>
  </si>
  <si>
    <t xml:space="preserve">Dotacje udzielone w 2014 roku z budżetu gminy podmiotom należącym i nie należącym do sektora finansów publicznych  - po zmianach                                                                                                    </t>
  </si>
  <si>
    <t>Niepubliczne przedszkola</t>
  </si>
  <si>
    <t>Wczesne wspomaganie dziecka</t>
  </si>
  <si>
    <t>Odszkodowanie za działki nr 39/1 o pow. 0,0240 ha i nr 41/1 o pow. 0,0731 ha przeznaczone na poszerzenie drogi powiatowej głównej - ulicy Ułanów w Kolonii Warszawskiej</t>
  </si>
  <si>
    <t xml:space="preserve">Utrzymanie filii Starostwa w zakresie komunikacji </t>
  </si>
  <si>
    <t>Komenda wojewódzka policji</t>
  </si>
  <si>
    <t>Poprawa bezpieczeństwa na terenie Gminy- nagrody dla Policji i służby ponadnormatywne</t>
  </si>
  <si>
    <t>Dofinansowanie zakupu samochodu nieoznakowanego z przeznaczeniem dla Komisariatu Policji w Lesznowoli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</si>
  <si>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</si>
  <si>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Komenda Powiatowa Państwowej Straży Pożarnej</t>
  </si>
  <si>
    <t>Dofinansowanie zakupu sprężarki powietrznej dla Komendy Powiatowej Państwowej Straży Pożarnej w Piasecznie</t>
  </si>
  <si>
    <t>Budowa sygnalizacji świetlnej w ciągu drogi wojewódzkiej nr 721 ( skrzyżowanie ul. Słonecznej i ul. Szkolnej) - I etap - opracowanie dokumentacji</t>
  </si>
  <si>
    <t>do Uchwały  Nr</t>
  </si>
  <si>
    <t xml:space="preserve">z dnia </t>
  </si>
  <si>
    <t>Remont chodnika ul. Szkolna w Lesznowoli na odcinku od ul, Sportowej do ul. Tygrysiej</t>
  </si>
  <si>
    <t xml:space="preserve">Plan w pozycjach 1, 4, 5, 6, 14 i 15  dotyczy wydatków majątkowych </t>
  </si>
  <si>
    <t>Publiczne gimnazjum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</si>
</sst>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1" fontId="23" fillId="33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left" vertical="center"/>
    </xf>
    <xf numFmtId="1" fontId="23" fillId="33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1" fontId="23" fillId="33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1" fontId="26" fillId="34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6" fillId="34" borderId="10" xfId="0" applyNumberFormat="1" applyFont="1" applyFill="1" applyBorder="1" applyAlignment="1" quotePrefix="1">
      <alignment horizontal="center" vertical="center"/>
    </xf>
    <xf numFmtId="0" fontId="23" fillId="34" borderId="10" xfId="0" applyFont="1" applyFill="1" applyBorder="1" applyAlignment="1">
      <alignment vertical="center"/>
    </xf>
    <xf numFmtId="0" fontId="23" fillId="4" borderId="10" xfId="0" applyFont="1" applyFill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0" fontId="23" fillId="6" borderId="12" xfId="0" applyFont="1" applyFill="1" applyBorder="1" applyAlignment="1">
      <alignment vertical="center"/>
    </xf>
    <xf numFmtId="3" fontId="26" fillId="4" borderId="10" xfId="0" applyNumberFormat="1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6" fillId="35" borderId="10" xfId="0" applyNumberFormat="1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33" borderId="14" xfId="0" applyFont="1" applyFill="1" applyBorder="1" applyAlignment="1" quotePrefix="1">
      <alignment horizontal="center" vertical="center"/>
    </xf>
    <xf numFmtId="3" fontId="25" fillId="33" borderId="14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 quotePrefix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3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0" fillId="0" borderId="16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34" borderId="1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 quotePrefix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" fontId="25" fillId="33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" fontId="25" fillId="33" borderId="11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1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3" fontId="25" fillId="33" borderId="17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vertical="center"/>
    </xf>
    <xf numFmtId="1" fontId="2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36" borderId="13" xfId="0" applyFont="1" applyFill="1" applyBorder="1" applyAlignment="1">
      <alignment vertical="center"/>
    </xf>
    <xf numFmtId="1" fontId="25" fillId="36" borderId="13" xfId="0" applyNumberFormat="1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vertical="center" wrapText="1"/>
    </xf>
    <xf numFmtId="3" fontId="25" fillId="36" borderId="13" xfId="0" applyNumberFormat="1" applyFont="1" applyFill="1" applyBorder="1" applyAlignment="1">
      <alignment vertical="center"/>
    </xf>
    <xf numFmtId="0" fontId="25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vertical="center" wrapText="1"/>
    </xf>
    <xf numFmtId="1" fontId="23" fillId="36" borderId="10" xfId="0" applyNumberFormat="1" applyFont="1" applyFill="1" applyBorder="1" applyAlignment="1" quotePrefix="1">
      <alignment horizontal="center" vertical="center"/>
    </xf>
    <xf numFmtId="1" fontId="25" fillId="36" borderId="10" xfId="0" applyNumberFormat="1" applyFont="1" applyFill="1" applyBorder="1" applyAlignment="1" quotePrefix="1">
      <alignment horizontal="center" vertical="center"/>
    </xf>
    <xf numFmtId="0" fontId="25" fillId="36" borderId="10" xfId="0" applyFont="1" applyFill="1" applyBorder="1" applyAlignment="1">
      <alignment horizontal="left" vertical="center" wrapText="1"/>
    </xf>
    <xf numFmtId="0" fontId="23" fillId="36" borderId="13" xfId="0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vertical="center"/>
    </xf>
    <xf numFmtId="0" fontId="23" fillId="36" borderId="10" xfId="0" applyFont="1" applyFill="1" applyBorder="1" applyAlignment="1">
      <alignment horizontal="left" vertical="center" wrapText="1"/>
    </xf>
    <xf numFmtId="3" fontId="26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3" fillId="8" borderId="10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3" fontId="25" fillId="36" borderId="10" xfId="0" applyNumberFormat="1" applyFont="1" applyFill="1" applyBorder="1" applyAlignment="1">
      <alignment vertical="center" wrapText="1"/>
    </xf>
    <xf numFmtId="3" fontId="25" fillId="36" borderId="10" xfId="0" applyNumberFormat="1" applyFont="1" applyFill="1" applyBorder="1" applyAlignment="1" quotePrefix="1">
      <alignment horizontal="center" vertical="center"/>
    </xf>
    <xf numFmtId="3" fontId="25" fillId="0" borderId="18" xfId="0" applyNumberFormat="1" applyFont="1" applyBorder="1" applyAlignment="1">
      <alignment vertical="center"/>
    </xf>
    <xf numFmtId="3" fontId="23" fillId="0" borderId="18" xfId="0" applyNumberFormat="1" applyFont="1" applyBorder="1" applyAlignment="1">
      <alignment vertical="center"/>
    </xf>
    <xf numFmtId="0" fontId="28" fillId="34" borderId="16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/>
    </xf>
    <xf numFmtId="3" fontId="2" fillId="35" borderId="18" xfId="0" applyNumberFormat="1" applyFont="1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5" fillId="36" borderId="19" xfId="0" applyFont="1" applyFill="1" applyBorder="1" applyAlignment="1">
      <alignment vertical="center"/>
    </xf>
    <xf numFmtId="3" fontId="26" fillId="4" borderId="18" xfId="0" applyNumberFormat="1" applyFont="1" applyFill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26" fillId="34" borderId="18" xfId="0" applyNumberFormat="1" applyFont="1" applyFill="1" applyBorder="1" applyAlignment="1">
      <alignment vertical="center"/>
    </xf>
    <xf numFmtId="3" fontId="23" fillId="0" borderId="20" xfId="0" applyNumberFormat="1" applyFont="1" applyBorder="1" applyAlignment="1">
      <alignment vertical="center"/>
    </xf>
    <xf numFmtId="3" fontId="2" fillId="34" borderId="18" xfId="0" applyNumberFormat="1" applyFont="1" applyFill="1" applyBorder="1" applyAlignment="1">
      <alignment vertical="center"/>
    </xf>
    <xf numFmtId="3" fontId="23" fillId="36" borderId="18" xfId="0" applyNumberFormat="1" applyFont="1" applyFill="1" applyBorder="1" applyAlignment="1">
      <alignment vertical="center"/>
    </xf>
    <xf numFmtId="3" fontId="23" fillId="0" borderId="21" xfId="0" applyNumberFormat="1" applyFont="1" applyBorder="1" applyAlignment="1">
      <alignment vertical="center"/>
    </xf>
    <xf numFmtId="3" fontId="2" fillId="6" borderId="22" xfId="0" applyNumberFormat="1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3" fontId="25" fillId="36" borderId="13" xfId="0" applyNumberFormat="1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23" fillId="36" borderId="0" xfId="0" applyFont="1" applyFill="1" applyBorder="1" applyAlignment="1">
      <alignment horizontal="center" vertical="center"/>
    </xf>
    <xf numFmtId="1" fontId="2" fillId="36" borderId="0" xfId="0" applyNumberFormat="1" applyFont="1" applyFill="1" applyBorder="1" applyAlignment="1" quotePrefix="1">
      <alignment horizontal="center" vertical="center"/>
    </xf>
    <xf numFmtId="1" fontId="26" fillId="36" borderId="0" xfId="0" applyNumberFormat="1" applyFont="1" applyFill="1" applyBorder="1" applyAlignment="1" quotePrefix="1">
      <alignment horizontal="center" vertical="center"/>
    </xf>
    <xf numFmtId="3" fontId="26" fillId="36" borderId="0" xfId="0" applyNumberFormat="1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vertical="center"/>
    </xf>
    <xf numFmtId="3" fontId="2" fillId="36" borderId="0" xfId="0" applyNumberFormat="1" applyFont="1" applyFill="1" applyBorder="1" applyAlignment="1">
      <alignment vertical="center"/>
    </xf>
    <xf numFmtId="0" fontId="23" fillId="36" borderId="0" xfId="0" applyFont="1" applyFill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3" fontId="23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/>
    </xf>
    <xf numFmtId="0" fontId="23" fillId="0" borderId="23" xfId="0" applyFont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vertical="center" wrapText="1"/>
    </xf>
    <xf numFmtId="3" fontId="25" fillId="36" borderId="19" xfId="0" applyNumberFormat="1" applyFont="1" applyFill="1" applyBorder="1" applyAlignment="1">
      <alignment vertical="center"/>
    </xf>
    <xf numFmtId="3" fontId="25" fillId="36" borderId="13" xfId="0" applyNumberFormat="1" applyFont="1" applyFill="1" applyBorder="1" applyAlignment="1">
      <alignment vertical="center"/>
    </xf>
    <xf numFmtId="0" fontId="25" fillId="36" borderId="19" xfId="0" applyFont="1" applyFill="1" applyBorder="1" applyAlignment="1">
      <alignment horizontal="center" vertical="center"/>
    </xf>
    <xf numFmtId="3" fontId="25" fillId="36" borderId="13" xfId="0" applyNumberFormat="1" applyFont="1" applyFill="1" applyBorder="1" applyAlignment="1">
      <alignment horizontal="right" vertical="center"/>
    </xf>
    <xf numFmtId="1" fontId="25" fillId="36" borderId="13" xfId="0" applyNumberFormat="1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left" vertical="center" wrapText="1"/>
    </xf>
    <xf numFmtId="0" fontId="25" fillId="36" borderId="13" xfId="0" applyFont="1" applyFill="1" applyBorder="1" applyAlignment="1">
      <alignment vertical="center" wrapText="1"/>
    </xf>
    <xf numFmtId="0" fontId="25" fillId="36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vertical="center" wrapText="1"/>
    </xf>
    <xf numFmtId="3" fontId="25" fillId="36" borderId="10" xfId="0" applyNumberFormat="1" applyFont="1" applyFill="1" applyBorder="1" applyAlignment="1">
      <alignment vertical="center"/>
    </xf>
    <xf numFmtId="0" fontId="25" fillId="36" borderId="18" xfId="0" applyFont="1" applyFill="1" applyBorder="1" applyAlignment="1">
      <alignment vertical="center"/>
    </xf>
    <xf numFmtId="0" fontId="25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/>
    </xf>
    <xf numFmtId="0" fontId="24" fillId="4" borderId="16" xfId="0" applyFont="1" applyFill="1" applyBorder="1" applyAlignment="1">
      <alignment vertical="center"/>
    </xf>
    <xf numFmtId="0" fontId="24" fillId="4" borderId="15" xfId="0" applyFont="1" applyFill="1" applyBorder="1" applyAlignment="1">
      <alignment vertical="center"/>
    </xf>
    <xf numFmtId="0" fontId="24" fillId="4" borderId="18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6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30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2" fillId="6" borderId="25" xfId="0" applyFont="1" applyFill="1" applyBorder="1" applyAlignment="1">
      <alignment vertical="center" wrapText="1"/>
    </xf>
    <xf numFmtId="0" fontId="2" fillId="6" borderId="24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18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61">
      <selection activeCell="R48" sqref="R48"/>
    </sheetView>
  </sheetViews>
  <sheetFormatPr defaultColWidth="9.00390625" defaultRowHeight="12.75"/>
  <cols>
    <col min="1" max="1" width="4.75390625" style="1" customWidth="1"/>
    <col min="2" max="2" width="5.875" style="1" customWidth="1"/>
    <col min="3" max="3" width="6.25390625" style="1" customWidth="1"/>
    <col min="4" max="4" width="5.375" style="1" customWidth="1"/>
    <col min="5" max="5" width="26.875" style="1" customWidth="1"/>
    <col min="6" max="6" width="9.625" style="1" customWidth="1"/>
    <col min="7" max="8" width="10.25390625" style="1" customWidth="1"/>
    <col min="9" max="9" width="10.125" style="1" customWidth="1"/>
    <col min="10" max="10" width="10.375" style="1" customWidth="1"/>
    <col min="11" max="11" width="31.75390625" style="1" customWidth="1"/>
    <col min="12" max="16384" width="9.125" style="1" customWidth="1"/>
  </cols>
  <sheetData>
    <row r="1" spans="1:11" ht="12.75" customHeight="1">
      <c r="A1" s="2"/>
      <c r="B1" s="2"/>
      <c r="C1" s="3"/>
      <c r="D1" s="3"/>
      <c r="E1" s="3"/>
      <c r="F1" s="3"/>
      <c r="G1" s="3"/>
      <c r="H1" s="4" t="s">
        <v>18</v>
      </c>
      <c r="I1" s="4"/>
      <c r="J1" s="2"/>
      <c r="K1" s="2"/>
    </row>
    <row r="2" spans="1:11" ht="12.75">
      <c r="A2" s="2"/>
      <c r="B2" s="2"/>
      <c r="C2" s="2"/>
      <c r="D2" s="2"/>
      <c r="E2" s="2"/>
      <c r="F2" s="2"/>
      <c r="G2" s="75"/>
      <c r="H2" s="4" t="s">
        <v>66</v>
      </c>
      <c r="I2" s="4"/>
      <c r="J2" s="2"/>
      <c r="K2" s="2"/>
    </row>
    <row r="3" spans="1:11" ht="12.75">
      <c r="A3" s="2"/>
      <c r="B3" s="2"/>
      <c r="C3" s="2"/>
      <c r="D3" s="2"/>
      <c r="E3" s="2"/>
      <c r="F3" s="2"/>
      <c r="G3" s="75"/>
      <c r="H3" s="4" t="s">
        <v>33</v>
      </c>
      <c r="I3" s="4"/>
      <c r="J3" s="2"/>
      <c r="K3" s="2"/>
    </row>
    <row r="4" spans="1:11" ht="12.75" customHeight="1">
      <c r="A4" s="2"/>
      <c r="B4" s="2"/>
      <c r="C4" s="2"/>
      <c r="D4" s="2"/>
      <c r="E4" s="2"/>
      <c r="F4" s="2"/>
      <c r="G4" s="75"/>
      <c r="H4" s="4" t="s">
        <v>67</v>
      </c>
      <c r="I4" s="4"/>
      <c r="J4" s="2"/>
      <c r="K4" s="2"/>
    </row>
    <row r="5" spans="1:11" ht="1.5" customHeight="1">
      <c r="A5" s="2"/>
      <c r="B5" s="2"/>
      <c r="C5" s="2"/>
      <c r="D5" s="2"/>
      <c r="E5" s="2"/>
      <c r="F5" s="2"/>
      <c r="G5" s="75"/>
      <c r="H5" s="2"/>
      <c r="I5" s="75"/>
      <c r="J5" s="2"/>
      <c r="K5" s="2"/>
    </row>
    <row r="6" spans="1:11" ht="27.75" customHeight="1">
      <c r="A6" s="198" t="s">
        <v>54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3.5" customHeight="1">
      <c r="A7" s="203" t="s">
        <v>19</v>
      </c>
      <c r="B7" s="215" t="s">
        <v>1</v>
      </c>
      <c r="C7" s="215" t="s">
        <v>2</v>
      </c>
      <c r="D7" s="215" t="s">
        <v>0</v>
      </c>
      <c r="E7" s="212" t="s">
        <v>8</v>
      </c>
      <c r="F7" s="184" t="s">
        <v>7</v>
      </c>
      <c r="G7" s="184"/>
      <c r="H7" s="184"/>
      <c r="I7" s="184"/>
      <c r="J7" s="184"/>
      <c r="K7" s="206" t="s">
        <v>6</v>
      </c>
    </row>
    <row r="8" spans="1:11" ht="13.5" customHeight="1">
      <c r="A8" s="204"/>
      <c r="B8" s="216"/>
      <c r="C8" s="216"/>
      <c r="D8" s="216"/>
      <c r="E8" s="213"/>
      <c r="F8" s="185" t="s">
        <v>5</v>
      </c>
      <c r="G8" s="185"/>
      <c r="H8" s="186" t="s">
        <v>17</v>
      </c>
      <c r="I8" s="187"/>
      <c r="J8" s="82" t="s">
        <v>24</v>
      </c>
      <c r="K8" s="207"/>
    </row>
    <row r="9" spans="1:11" ht="25.5" customHeight="1">
      <c r="A9" s="205"/>
      <c r="B9" s="205"/>
      <c r="C9" s="205"/>
      <c r="D9" s="205"/>
      <c r="E9" s="214"/>
      <c r="F9" s="130" t="s">
        <v>36</v>
      </c>
      <c r="G9" s="36" t="s">
        <v>37</v>
      </c>
      <c r="H9" s="117" t="s">
        <v>36</v>
      </c>
      <c r="I9" s="36" t="s">
        <v>37</v>
      </c>
      <c r="J9" s="74"/>
      <c r="K9" s="208"/>
    </row>
    <row r="10" spans="1:11" ht="16.5" customHeight="1">
      <c r="A10" s="5"/>
      <c r="B10" s="209" t="s">
        <v>22</v>
      </c>
      <c r="C10" s="210"/>
      <c r="D10" s="210"/>
      <c r="E10" s="210"/>
      <c r="F10" s="210"/>
      <c r="G10" s="210"/>
      <c r="H10" s="210"/>
      <c r="I10" s="210"/>
      <c r="J10" s="210"/>
      <c r="K10" s="211"/>
    </row>
    <row r="11" spans="1:11" ht="66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9"/>
      <c r="H11" s="114">
        <v>5308</v>
      </c>
      <c r="I11" s="114">
        <v>5308</v>
      </c>
      <c r="J11" s="9"/>
      <c r="K11" s="17" t="s">
        <v>34</v>
      </c>
    </row>
    <row r="12" spans="1:11" ht="22.5" customHeight="1">
      <c r="A12" s="5">
        <v>2</v>
      </c>
      <c r="B12" s="5">
        <v>600</v>
      </c>
      <c r="C12" s="12">
        <v>60004</v>
      </c>
      <c r="D12" s="5">
        <v>2310</v>
      </c>
      <c r="E12" s="15" t="s">
        <v>11</v>
      </c>
      <c r="F12" s="16"/>
      <c r="G12" s="16"/>
      <c r="H12" s="115">
        <v>1544000</v>
      </c>
      <c r="I12" s="115">
        <v>1544000</v>
      </c>
      <c r="J12" s="8"/>
      <c r="K12" s="17" t="s">
        <v>20</v>
      </c>
    </row>
    <row r="13" spans="1:11" ht="22.5" customHeight="1">
      <c r="A13" s="6">
        <v>3</v>
      </c>
      <c r="B13" s="5">
        <v>600</v>
      </c>
      <c r="C13" s="12">
        <v>60004</v>
      </c>
      <c r="D13" s="5">
        <v>2310</v>
      </c>
      <c r="E13" s="15" t="s">
        <v>11</v>
      </c>
      <c r="F13" s="16"/>
      <c r="G13" s="16"/>
      <c r="H13" s="115">
        <v>724000</v>
      </c>
      <c r="I13" s="115">
        <v>724000</v>
      </c>
      <c r="J13" s="8"/>
      <c r="K13" s="32" t="s">
        <v>16</v>
      </c>
    </row>
    <row r="14" spans="1:11" ht="27" customHeight="1">
      <c r="A14" s="5">
        <v>4</v>
      </c>
      <c r="B14" s="5">
        <v>600</v>
      </c>
      <c r="C14" s="12">
        <v>60013</v>
      </c>
      <c r="D14" s="5">
        <v>6300</v>
      </c>
      <c r="E14" s="11" t="s">
        <v>12</v>
      </c>
      <c r="F14" s="16"/>
      <c r="G14" s="16"/>
      <c r="H14" s="115">
        <v>699304</v>
      </c>
      <c r="I14" s="115">
        <v>699304</v>
      </c>
      <c r="J14" s="8"/>
      <c r="K14" s="17" t="s">
        <v>48</v>
      </c>
    </row>
    <row r="15" spans="1:11" ht="35.25" customHeight="1">
      <c r="A15" s="6">
        <v>5</v>
      </c>
      <c r="B15" s="5">
        <v>600</v>
      </c>
      <c r="C15" s="12">
        <v>60013</v>
      </c>
      <c r="D15" s="5">
        <v>6300</v>
      </c>
      <c r="E15" s="11" t="s">
        <v>12</v>
      </c>
      <c r="F15" s="16"/>
      <c r="G15" s="16"/>
      <c r="H15" s="115">
        <v>60000</v>
      </c>
      <c r="I15" s="115">
        <v>60000</v>
      </c>
      <c r="J15" s="8"/>
      <c r="K15" s="178" t="s">
        <v>65</v>
      </c>
    </row>
    <row r="16" spans="1:11" ht="80.25" customHeight="1">
      <c r="A16" s="5">
        <v>6</v>
      </c>
      <c r="B16" s="5">
        <v>600</v>
      </c>
      <c r="C16" s="12">
        <v>60013</v>
      </c>
      <c r="D16" s="5">
        <v>6300</v>
      </c>
      <c r="E16" s="11" t="s">
        <v>12</v>
      </c>
      <c r="F16" s="16"/>
      <c r="G16" s="16"/>
      <c r="H16" s="115">
        <v>923800</v>
      </c>
      <c r="I16" s="115">
        <v>923800</v>
      </c>
      <c r="J16" s="8"/>
      <c r="K16" s="155" t="s">
        <v>62</v>
      </c>
    </row>
    <row r="17" spans="1:11" ht="66" customHeight="1">
      <c r="A17" s="6">
        <v>7</v>
      </c>
      <c r="B17" s="5">
        <v>600</v>
      </c>
      <c r="C17" s="12">
        <v>60014</v>
      </c>
      <c r="D17" s="5">
        <v>2710</v>
      </c>
      <c r="E17" s="70" t="s">
        <v>13</v>
      </c>
      <c r="F17" s="16"/>
      <c r="G17" s="16"/>
      <c r="H17" s="115">
        <v>77680</v>
      </c>
      <c r="I17" s="115">
        <v>77680</v>
      </c>
      <c r="J17" s="8"/>
      <c r="K17" s="68" t="s">
        <v>57</v>
      </c>
    </row>
    <row r="18" spans="1:11" ht="18.75" customHeight="1">
      <c r="A18" s="158"/>
      <c r="B18" s="145"/>
      <c r="C18" s="146"/>
      <c r="D18" s="145"/>
      <c r="E18" s="135"/>
      <c r="F18" s="147"/>
      <c r="G18" s="147"/>
      <c r="H18" s="147"/>
      <c r="I18" s="147"/>
      <c r="J18" s="148"/>
      <c r="K18" s="149"/>
    </row>
    <row r="19" spans="1:11" ht="2.25" customHeight="1">
      <c r="A19" s="159"/>
      <c r="B19" s="150"/>
      <c r="C19" s="21"/>
      <c r="D19" s="150"/>
      <c r="E19" s="151"/>
      <c r="F19" s="152"/>
      <c r="G19" s="152"/>
      <c r="H19" s="152"/>
      <c r="I19" s="152"/>
      <c r="J19" s="153"/>
      <c r="K19" s="154"/>
    </row>
    <row r="20" spans="1:11" ht="16.5" customHeight="1">
      <c r="A20" s="203" t="s">
        <v>19</v>
      </c>
      <c r="B20" s="215" t="s">
        <v>1</v>
      </c>
      <c r="C20" s="215" t="s">
        <v>2</v>
      </c>
      <c r="D20" s="215" t="s">
        <v>0</v>
      </c>
      <c r="E20" s="212" t="s">
        <v>8</v>
      </c>
      <c r="F20" s="184" t="s">
        <v>7</v>
      </c>
      <c r="G20" s="184"/>
      <c r="H20" s="184"/>
      <c r="I20" s="184"/>
      <c r="J20" s="184"/>
      <c r="K20" s="206" t="s">
        <v>6</v>
      </c>
    </row>
    <row r="21" spans="1:11" ht="14.25" customHeight="1">
      <c r="A21" s="204"/>
      <c r="B21" s="216"/>
      <c r="C21" s="216"/>
      <c r="D21" s="216"/>
      <c r="E21" s="213"/>
      <c r="F21" s="185" t="s">
        <v>5</v>
      </c>
      <c r="G21" s="185"/>
      <c r="H21" s="184" t="s">
        <v>17</v>
      </c>
      <c r="I21" s="187"/>
      <c r="J21" s="82" t="s">
        <v>24</v>
      </c>
      <c r="K21" s="207"/>
    </row>
    <row r="22" spans="1:11" ht="21" customHeight="1">
      <c r="A22" s="205"/>
      <c r="B22" s="205"/>
      <c r="C22" s="205"/>
      <c r="D22" s="205"/>
      <c r="E22" s="214"/>
      <c r="F22" s="157" t="s">
        <v>36</v>
      </c>
      <c r="G22" s="116" t="s">
        <v>37</v>
      </c>
      <c r="H22" s="117" t="s">
        <v>36</v>
      </c>
      <c r="I22" s="36" t="s">
        <v>37</v>
      </c>
      <c r="J22" s="80"/>
      <c r="K22" s="208"/>
    </row>
    <row r="23" spans="1:11" ht="27.75" customHeight="1">
      <c r="A23" s="5">
        <v>8</v>
      </c>
      <c r="B23" s="5">
        <v>600</v>
      </c>
      <c r="C23" s="12">
        <v>60014</v>
      </c>
      <c r="D23" s="5">
        <v>2710</v>
      </c>
      <c r="E23" s="70" t="s">
        <v>13</v>
      </c>
      <c r="F23" s="16"/>
      <c r="G23" s="16"/>
      <c r="H23" s="115"/>
      <c r="I23" s="115">
        <v>130000</v>
      </c>
      <c r="J23" s="8"/>
      <c r="K23" s="68" t="s">
        <v>68</v>
      </c>
    </row>
    <row r="24" spans="1:11" ht="57.75" customHeight="1">
      <c r="A24" s="5">
        <v>9</v>
      </c>
      <c r="B24" s="5">
        <v>700</v>
      </c>
      <c r="C24" s="12">
        <v>70005</v>
      </c>
      <c r="D24" s="5">
        <v>2710</v>
      </c>
      <c r="E24" s="11" t="s">
        <v>12</v>
      </c>
      <c r="F24" s="16"/>
      <c r="G24" s="16"/>
      <c r="H24" s="115">
        <v>270000</v>
      </c>
      <c r="I24" s="115">
        <v>270000</v>
      </c>
      <c r="J24" s="8"/>
      <c r="K24" s="68" t="s">
        <v>50</v>
      </c>
    </row>
    <row r="25" spans="1:11" ht="36" customHeight="1">
      <c r="A25" s="5">
        <v>10</v>
      </c>
      <c r="B25" s="5">
        <v>700</v>
      </c>
      <c r="C25" s="12">
        <v>70005</v>
      </c>
      <c r="D25" s="5">
        <v>2710</v>
      </c>
      <c r="E25" s="70" t="s">
        <v>13</v>
      </c>
      <c r="F25" s="16"/>
      <c r="G25" s="16"/>
      <c r="H25" s="115">
        <v>160000</v>
      </c>
      <c r="I25" s="115">
        <v>160000</v>
      </c>
      <c r="J25" s="8"/>
      <c r="K25" s="68" t="s">
        <v>52</v>
      </c>
    </row>
    <row r="26" spans="1:11" ht="27" customHeight="1">
      <c r="A26" s="5">
        <v>11</v>
      </c>
      <c r="B26" s="89">
        <v>750</v>
      </c>
      <c r="C26" s="89">
        <v>75020</v>
      </c>
      <c r="D26" s="89">
        <v>2710</v>
      </c>
      <c r="E26" s="70" t="s">
        <v>13</v>
      </c>
      <c r="F26" s="16"/>
      <c r="G26" s="16"/>
      <c r="H26" s="115">
        <v>204000</v>
      </c>
      <c r="I26" s="115">
        <v>204000</v>
      </c>
      <c r="J26" s="8"/>
      <c r="K26" s="90" t="s">
        <v>58</v>
      </c>
    </row>
    <row r="27" spans="1:11" ht="43.5" customHeight="1">
      <c r="A27" s="5">
        <v>12</v>
      </c>
      <c r="B27" s="19">
        <v>754</v>
      </c>
      <c r="C27" s="19">
        <v>75421</v>
      </c>
      <c r="D27" s="19">
        <v>2710</v>
      </c>
      <c r="E27" s="18" t="s">
        <v>13</v>
      </c>
      <c r="F27" s="16"/>
      <c r="G27" s="16"/>
      <c r="H27" s="115">
        <v>5000</v>
      </c>
      <c r="I27" s="115">
        <v>5000</v>
      </c>
      <c r="J27" s="8"/>
      <c r="K27" s="17" t="s">
        <v>46</v>
      </c>
    </row>
    <row r="28" spans="1:11" ht="24" customHeight="1">
      <c r="A28" s="5">
        <v>13</v>
      </c>
      <c r="B28" s="133">
        <v>754</v>
      </c>
      <c r="C28" s="134">
        <v>75404</v>
      </c>
      <c r="D28" s="133">
        <v>3000</v>
      </c>
      <c r="E28" s="135" t="s">
        <v>59</v>
      </c>
      <c r="F28" s="16"/>
      <c r="G28" s="16"/>
      <c r="H28" s="115">
        <v>117500</v>
      </c>
      <c r="I28" s="115">
        <v>117500</v>
      </c>
      <c r="J28" s="8"/>
      <c r="K28" s="17" t="s">
        <v>60</v>
      </c>
    </row>
    <row r="29" spans="1:11" ht="40.5" customHeight="1">
      <c r="A29" s="5">
        <v>14</v>
      </c>
      <c r="B29" s="133">
        <v>754</v>
      </c>
      <c r="C29" s="134">
        <v>75404</v>
      </c>
      <c r="D29" s="133">
        <v>6170</v>
      </c>
      <c r="E29" s="135" t="s">
        <v>59</v>
      </c>
      <c r="F29" s="16"/>
      <c r="G29" s="16"/>
      <c r="H29" s="115">
        <v>32500</v>
      </c>
      <c r="I29" s="115">
        <v>32500</v>
      </c>
      <c r="J29" s="8"/>
      <c r="K29" s="136" t="s">
        <v>61</v>
      </c>
    </row>
    <row r="30" spans="1:11" ht="31.5" customHeight="1">
      <c r="A30" s="5">
        <v>15</v>
      </c>
      <c r="B30" s="133">
        <v>754</v>
      </c>
      <c r="C30" s="134">
        <v>75411</v>
      </c>
      <c r="D30" s="133">
        <v>6170</v>
      </c>
      <c r="E30" s="156" t="s">
        <v>63</v>
      </c>
      <c r="F30" s="16"/>
      <c r="G30" s="16"/>
      <c r="H30" s="115">
        <v>10000</v>
      </c>
      <c r="I30" s="115">
        <v>10000</v>
      </c>
      <c r="J30" s="8"/>
      <c r="K30" s="136" t="s">
        <v>64</v>
      </c>
    </row>
    <row r="31" spans="1:11" ht="17.25" customHeight="1">
      <c r="A31" s="6"/>
      <c r="B31" s="50"/>
      <c r="C31" s="50"/>
      <c r="D31" s="50"/>
      <c r="E31" s="51" t="s">
        <v>14</v>
      </c>
      <c r="F31" s="52"/>
      <c r="G31" s="52"/>
      <c r="H31" s="118">
        <f>SUM(H11:H17,H23:H30)</f>
        <v>4833092</v>
      </c>
      <c r="I31" s="118">
        <f>SUM(I11:I17,I23:I30)</f>
        <v>4963092</v>
      </c>
      <c r="J31" s="51"/>
      <c r="K31" s="51"/>
    </row>
    <row r="32" spans="1:11" ht="17.25" customHeight="1">
      <c r="A32" s="6">
        <v>16</v>
      </c>
      <c r="B32" s="161">
        <v>801</v>
      </c>
      <c r="C32" s="172">
        <v>80110</v>
      </c>
      <c r="D32" s="161">
        <v>2590</v>
      </c>
      <c r="E32" s="173" t="s">
        <v>70</v>
      </c>
      <c r="F32" s="174"/>
      <c r="G32" s="174">
        <v>66000</v>
      </c>
      <c r="H32" s="118"/>
      <c r="I32" s="118"/>
      <c r="J32" s="51"/>
      <c r="K32" s="51"/>
    </row>
    <row r="33" spans="1:11" ht="30" customHeight="1">
      <c r="A33" s="5">
        <v>17</v>
      </c>
      <c r="B33" s="5">
        <v>921</v>
      </c>
      <c r="C33" s="5">
        <v>92109</v>
      </c>
      <c r="D33" s="5">
        <v>2480</v>
      </c>
      <c r="E33" s="11" t="s">
        <v>3</v>
      </c>
      <c r="F33" s="9">
        <v>1800000</v>
      </c>
      <c r="G33" s="9">
        <v>1800000</v>
      </c>
      <c r="H33" s="94"/>
      <c r="I33" s="12"/>
      <c r="J33" s="12"/>
      <c r="K33" s="12" t="s">
        <v>10</v>
      </c>
    </row>
    <row r="34" spans="1:11" ht="21" customHeight="1">
      <c r="A34" s="6">
        <v>18</v>
      </c>
      <c r="B34" s="13">
        <v>921</v>
      </c>
      <c r="C34" s="13">
        <v>92116</v>
      </c>
      <c r="D34" s="13">
        <v>2480</v>
      </c>
      <c r="E34" s="14" t="s">
        <v>4</v>
      </c>
      <c r="F34" s="9">
        <v>850000</v>
      </c>
      <c r="G34" s="9">
        <v>850000</v>
      </c>
      <c r="H34" s="94"/>
      <c r="I34" s="12"/>
      <c r="J34" s="12"/>
      <c r="K34" s="12" t="s">
        <v>10</v>
      </c>
    </row>
    <row r="35" spans="1:11" ht="17.25" customHeight="1">
      <c r="A35" s="49"/>
      <c r="B35" s="50">
        <v>921</v>
      </c>
      <c r="C35" s="50"/>
      <c r="D35" s="50"/>
      <c r="E35" s="51" t="s">
        <v>38</v>
      </c>
      <c r="F35" s="52">
        <f>SUM(F32:F34)</f>
        <v>2650000</v>
      </c>
      <c r="G35" s="52">
        <f>SUM(G23:G34)</f>
        <v>2716000</v>
      </c>
      <c r="H35" s="119"/>
      <c r="I35" s="51"/>
      <c r="J35" s="51"/>
      <c r="K35" s="51"/>
    </row>
    <row r="36" spans="1:11" ht="26.25" customHeight="1">
      <c r="A36" s="218" t="s">
        <v>21</v>
      </c>
      <c r="B36" s="219"/>
      <c r="C36" s="219"/>
      <c r="D36" s="219"/>
      <c r="E36" s="220"/>
      <c r="F36" s="31">
        <f>F35</f>
        <v>2650000</v>
      </c>
      <c r="G36" s="31">
        <f>G35</f>
        <v>2716000</v>
      </c>
      <c r="H36" s="120">
        <f>H31</f>
        <v>4833092</v>
      </c>
      <c r="I36" s="20">
        <f>I31</f>
        <v>4963092</v>
      </c>
      <c r="J36" s="12"/>
      <c r="K36" s="12"/>
    </row>
    <row r="37" spans="1:11" ht="6.75" customHeight="1" hidden="1">
      <c r="A37" s="21"/>
      <c r="B37" s="21"/>
      <c r="C37" s="21"/>
      <c r="D37" s="21"/>
      <c r="E37" s="21"/>
      <c r="F37" s="22"/>
      <c r="G37" s="22"/>
      <c r="H37" s="21"/>
      <c r="I37" s="21"/>
      <c r="J37" s="21"/>
      <c r="K37" s="21"/>
    </row>
    <row r="38" spans="1:11" ht="17.25" customHeight="1">
      <c r="A38" s="21"/>
      <c r="B38" s="21"/>
      <c r="C38" s="21"/>
      <c r="D38" s="21"/>
      <c r="E38" s="21"/>
      <c r="F38" s="22"/>
      <c r="G38" s="22"/>
      <c r="H38" s="21"/>
      <c r="I38" s="21"/>
      <c r="J38" s="21"/>
      <c r="K38" s="21"/>
    </row>
    <row r="39" spans="1:11" ht="0.75" customHeight="1">
      <c r="A39" s="21"/>
      <c r="B39" s="21"/>
      <c r="C39" s="21"/>
      <c r="D39" s="21"/>
      <c r="E39" s="21"/>
      <c r="F39" s="22"/>
      <c r="G39" s="22"/>
      <c r="H39" s="21"/>
      <c r="I39" s="21"/>
      <c r="J39" s="21"/>
      <c r="K39" s="21"/>
    </row>
    <row r="40" spans="1:11" ht="17.25" customHeight="1">
      <c r="A40" s="203" t="s">
        <v>19</v>
      </c>
      <c r="B40" s="215" t="s">
        <v>1</v>
      </c>
      <c r="C40" s="215" t="s">
        <v>2</v>
      </c>
      <c r="D40" s="215" t="s">
        <v>0</v>
      </c>
      <c r="E40" s="212" t="s">
        <v>8</v>
      </c>
      <c r="F40" s="184" t="s">
        <v>7</v>
      </c>
      <c r="G40" s="184"/>
      <c r="H40" s="184"/>
      <c r="I40" s="184"/>
      <c r="J40" s="184"/>
      <c r="K40" s="206" t="s">
        <v>6</v>
      </c>
    </row>
    <row r="41" spans="1:11" ht="17.25" customHeight="1">
      <c r="A41" s="204"/>
      <c r="B41" s="216"/>
      <c r="C41" s="216"/>
      <c r="D41" s="216"/>
      <c r="E41" s="213"/>
      <c r="F41" s="185" t="s">
        <v>5</v>
      </c>
      <c r="G41" s="185"/>
      <c r="H41" s="184" t="s">
        <v>17</v>
      </c>
      <c r="I41" s="187"/>
      <c r="J41" s="82" t="s">
        <v>24</v>
      </c>
      <c r="K41" s="207"/>
    </row>
    <row r="42" spans="1:11" ht="28.5" customHeight="1">
      <c r="A42" s="205"/>
      <c r="B42" s="205"/>
      <c r="C42" s="205"/>
      <c r="D42" s="205"/>
      <c r="E42" s="214"/>
      <c r="F42" s="160" t="s">
        <v>36</v>
      </c>
      <c r="G42" s="116" t="s">
        <v>37</v>
      </c>
      <c r="H42" s="117" t="s">
        <v>36</v>
      </c>
      <c r="I42" s="36" t="s">
        <v>37</v>
      </c>
      <c r="J42" s="80"/>
      <c r="K42" s="208"/>
    </row>
    <row r="43" spans="1:11" ht="18.75" customHeight="1">
      <c r="A43" s="2"/>
      <c r="B43" s="217" t="s">
        <v>23</v>
      </c>
      <c r="C43" s="217"/>
      <c r="D43" s="217"/>
      <c r="E43" s="217"/>
      <c r="F43" s="217"/>
      <c r="G43" s="217"/>
      <c r="H43" s="217"/>
      <c r="I43" s="217"/>
      <c r="J43" s="217"/>
      <c r="K43" s="23"/>
    </row>
    <row r="44" spans="1:11" ht="28.5" customHeight="1">
      <c r="A44" s="105">
        <v>19</v>
      </c>
      <c r="B44" s="97">
        <v>801</v>
      </c>
      <c r="C44" s="97">
        <v>80101</v>
      </c>
      <c r="D44" s="97">
        <v>2540</v>
      </c>
      <c r="E44" s="98" t="s">
        <v>41</v>
      </c>
      <c r="F44" s="131">
        <v>1588764</v>
      </c>
      <c r="G44" s="131">
        <v>1588764</v>
      </c>
      <c r="H44" s="121"/>
      <c r="I44" s="96"/>
      <c r="J44" s="96"/>
      <c r="K44" s="101"/>
    </row>
    <row r="45" spans="1:11" ht="27.75" customHeight="1">
      <c r="A45" s="162">
        <v>20</v>
      </c>
      <c r="B45" s="169">
        <v>801</v>
      </c>
      <c r="C45" s="169">
        <v>80103</v>
      </c>
      <c r="D45" s="169">
        <v>2540</v>
      </c>
      <c r="E45" s="170" t="s">
        <v>42</v>
      </c>
      <c r="F45" s="168">
        <v>362216</v>
      </c>
      <c r="G45" s="168">
        <v>362216</v>
      </c>
      <c r="H45" s="167"/>
      <c r="I45" s="100"/>
      <c r="J45" s="163"/>
      <c r="K45" s="164"/>
    </row>
    <row r="46" spans="1:11" ht="27.75" customHeight="1">
      <c r="A46" s="162">
        <v>21</v>
      </c>
      <c r="B46" s="163">
        <v>801</v>
      </c>
      <c r="C46" s="163">
        <v>80104</v>
      </c>
      <c r="D46" s="163">
        <v>2540</v>
      </c>
      <c r="E46" s="171" t="s">
        <v>43</v>
      </c>
      <c r="F46" s="166">
        <v>11364590</v>
      </c>
      <c r="G46" s="166">
        <v>11298590</v>
      </c>
      <c r="H46" s="165"/>
      <c r="I46" s="99"/>
      <c r="J46" s="166"/>
      <c r="K46" s="164"/>
    </row>
    <row r="47" spans="1:11" ht="27.75" customHeight="1">
      <c r="A47" s="162">
        <v>22</v>
      </c>
      <c r="B47" s="161">
        <v>801</v>
      </c>
      <c r="C47" s="172">
        <v>80106</v>
      </c>
      <c r="D47" s="161">
        <v>2540</v>
      </c>
      <c r="E47" s="173" t="s">
        <v>49</v>
      </c>
      <c r="F47" s="174">
        <v>480937</v>
      </c>
      <c r="G47" s="174">
        <v>480937</v>
      </c>
      <c r="H47" s="175"/>
      <c r="I47" s="176"/>
      <c r="J47" s="176"/>
      <c r="K47" s="177"/>
    </row>
    <row r="48" spans="1:11" ht="27.75" customHeight="1">
      <c r="A48" s="162">
        <v>23</v>
      </c>
      <c r="B48" s="161">
        <v>801</v>
      </c>
      <c r="C48" s="172">
        <v>80110</v>
      </c>
      <c r="D48" s="161">
        <v>2540</v>
      </c>
      <c r="E48" s="173" t="s">
        <v>47</v>
      </c>
      <c r="F48" s="174">
        <v>125040</v>
      </c>
      <c r="G48" s="174">
        <v>125040</v>
      </c>
      <c r="H48" s="175"/>
      <c r="I48" s="176"/>
      <c r="J48" s="176"/>
      <c r="K48" s="177"/>
    </row>
    <row r="49" spans="1:11" ht="18.75" customHeight="1">
      <c r="A49" s="162"/>
      <c r="B49" s="83">
        <v>801</v>
      </c>
      <c r="C49" s="83"/>
      <c r="D49" s="83"/>
      <c r="E49" s="84" t="s">
        <v>9</v>
      </c>
      <c r="F49" s="47">
        <f>SUM(F44:F48)</f>
        <v>13921547</v>
      </c>
      <c r="G49" s="47">
        <f>SUM(G44:G48)</f>
        <v>13855547</v>
      </c>
      <c r="H49" s="122"/>
      <c r="I49" s="47"/>
      <c r="J49" s="84"/>
      <c r="K49" s="84"/>
    </row>
    <row r="50" spans="1:11" ht="18" customHeight="1">
      <c r="A50" s="162">
        <v>24</v>
      </c>
      <c r="B50" s="102">
        <v>854</v>
      </c>
      <c r="C50" s="103">
        <v>85404</v>
      </c>
      <c r="D50" s="113">
        <v>2540</v>
      </c>
      <c r="E50" s="104" t="s">
        <v>55</v>
      </c>
      <c r="F50" s="10">
        <v>35000</v>
      </c>
      <c r="G50" s="58">
        <v>35000</v>
      </c>
      <c r="H50" s="123"/>
      <c r="I50" s="58"/>
      <c r="J50" s="9"/>
      <c r="K50" s="112" t="s">
        <v>56</v>
      </c>
    </row>
    <row r="51" spans="1:11" ht="17.25" customHeight="1">
      <c r="A51" s="79"/>
      <c r="B51" s="40">
        <v>854</v>
      </c>
      <c r="C51" s="41">
        <v>85404</v>
      </c>
      <c r="D51" s="61"/>
      <c r="E51" s="62"/>
      <c r="F51" s="63">
        <f>F50</f>
        <v>35000</v>
      </c>
      <c r="G51" s="64">
        <f>G50</f>
        <v>35000</v>
      </c>
      <c r="H51" s="124"/>
      <c r="I51" s="64"/>
      <c r="J51" s="108"/>
      <c r="K51" s="108"/>
    </row>
    <row r="52" spans="1:11" ht="24" customHeight="1">
      <c r="A52" s="54">
        <v>25</v>
      </c>
      <c r="B52" s="55" t="s">
        <v>29</v>
      </c>
      <c r="C52" s="55" t="s">
        <v>30</v>
      </c>
      <c r="D52" s="56">
        <v>2830</v>
      </c>
      <c r="E52" s="57" t="s">
        <v>31</v>
      </c>
      <c r="F52" s="10">
        <v>200000</v>
      </c>
      <c r="G52" s="58">
        <v>143645</v>
      </c>
      <c r="H52" s="123"/>
      <c r="I52" s="58"/>
      <c r="J52" s="9"/>
      <c r="K52" s="112" t="s">
        <v>44</v>
      </c>
    </row>
    <row r="53" spans="1:11" ht="17.25" customHeight="1">
      <c r="A53" s="59"/>
      <c r="B53" s="60">
        <v>0</v>
      </c>
      <c r="C53" s="60" t="s">
        <v>30</v>
      </c>
      <c r="D53" s="61"/>
      <c r="E53" s="62"/>
      <c r="F53" s="63">
        <f>F52</f>
        <v>200000</v>
      </c>
      <c r="G53" s="63">
        <f>G52</f>
        <v>143645</v>
      </c>
      <c r="H53" s="124"/>
      <c r="I53" s="64"/>
      <c r="J53" s="108"/>
      <c r="K53" s="108"/>
    </row>
    <row r="54" spans="1:11" ht="51.75" customHeight="1">
      <c r="A54" s="24">
        <v>26</v>
      </c>
      <c r="B54" s="25">
        <v>630</v>
      </c>
      <c r="C54" s="25">
        <v>63003</v>
      </c>
      <c r="D54" s="56">
        <v>2360</v>
      </c>
      <c r="E54" s="57" t="s">
        <v>35</v>
      </c>
      <c r="F54" s="28"/>
      <c r="G54" s="28"/>
      <c r="H54" s="125">
        <v>43000</v>
      </c>
      <c r="I54" s="29">
        <v>43000</v>
      </c>
      <c r="J54" s="12"/>
      <c r="K54" s="107"/>
    </row>
    <row r="55" spans="1:11" ht="15.75" customHeight="1">
      <c r="A55" s="34"/>
      <c r="B55" s="37">
        <v>630</v>
      </c>
      <c r="C55" s="33">
        <v>63003</v>
      </c>
      <c r="D55" s="61"/>
      <c r="E55" s="62"/>
      <c r="F55" s="38"/>
      <c r="G55" s="38"/>
      <c r="H55" s="126">
        <f>H54</f>
        <v>43000</v>
      </c>
      <c r="I55" s="39">
        <f>I54</f>
        <v>43000</v>
      </c>
      <c r="J55" s="109"/>
      <c r="K55" s="110"/>
    </row>
    <row r="56" spans="1:11" ht="36" customHeight="1">
      <c r="A56" s="5">
        <v>27</v>
      </c>
      <c r="B56" s="73">
        <v>851</v>
      </c>
      <c r="C56" s="73">
        <v>85154</v>
      </c>
      <c r="D56" s="76">
        <v>2360</v>
      </c>
      <c r="E56" s="77" t="s">
        <v>25</v>
      </c>
      <c r="F56" s="12"/>
      <c r="G56" s="12"/>
      <c r="H56" s="115">
        <v>40000</v>
      </c>
      <c r="I56" s="115">
        <v>40000</v>
      </c>
      <c r="J56" s="12"/>
      <c r="K56" s="12"/>
    </row>
    <row r="57" spans="1:11" ht="15" customHeight="1">
      <c r="A57" s="71"/>
      <c r="B57" s="40">
        <v>851</v>
      </c>
      <c r="C57" s="41">
        <v>85154</v>
      </c>
      <c r="D57" s="61"/>
      <c r="E57" s="62"/>
      <c r="F57" s="38"/>
      <c r="G57" s="38"/>
      <c r="H57" s="126">
        <f>SUM(H56:H56)</f>
        <v>40000</v>
      </c>
      <c r="I57" s="126">
        <f>SUM(I56:I56)</f>
        <v>40000</v>
      </c>
      <c r="J57" s="110"/>
      <c r="K57" s="110"/>
    </row>
    <row r="58" spans="1:11" ht="15" customHeight="1">
      <c r="A58" s="53">
        <v>28</v>
      </c>
      <c r="B58" s="102">
        <v>853</v>
      </c>
      <c r="C58" s="103">
        <v>85305</v>
      </c>
      <c r="D58" s="113" t="s">
        <v>45</v>
      </c>
      <c r="E58" s="104" t="s">
        <v>40</v>
      </c>
      <c r="F58" s="66"/>
      <c r="G58" s="66"/>
      <c r="H58" s="127">
        <v>252800</v>
      </c>
      <c r="I58" s="127">
        <v>252800</v>
      </c>
      <c r="J58" s="66"/>
      <c r="K58" s="111"/>
    </row>
    <row r="59" spans="1:11" ht="15" customHeight="1">
      <c r="A59" s="79"/>
      <c r="B59" s="40">
        <v>853</v>
      </c>
      <c r="C59" s="41">
        <v>85305</v>
      </c>
      <c r="D59" s="61"/>
      <c r="E59" s="62"/>
      <c r="F59" s="38"/>
      <c r="G59" s="38"/>
      <c r="H59" s="126">
        <f>SUM(H58:H58)</f>
        <v>252800</v>
      </c>
      <c r="I59" s="126">
        <f>SUM(I58:I58)</f>
        <v>252800</v>
      </c>
      <c r="J59" s="110"/>
      <c r="K59" s="110"/>
    </row>
    <row r="60" spans="1:11" ht="24" customHeight="1">
      <c r="A60" s="137"/>
      <c r="B60" s="138"/>
      <c r="C60" s="139"/>
      <c r="D60" s="140"/>
      <c r="E60" s="141"/>
      <c r="F60" s="142"/>
      <c r="G60" s="142"/>
      <c r="H60" s="143"/>
      <c r="I60" s="143"/>
      <c r="J60" s="144"/>
      <c r="K60" s="144"/>
    </row>
    <row r="61" spans="1:11" ht="15.75" customHeight="1">
      <c r="A61" s="203" t="s">
        <v>19</v>
      </c>
      <c r="B61" s="215" t="s">
        <v>1</v>
      </c>
      <c r="C61" s="215" t="s">
        <v>2</v>
      </c>
      <c r="D61" s="215" t="s">
        <v>0</v>
      </c>
      <c r="E61" s="212" t="s">
        <v>8</v>
      </c>
      <c r="F61" s="184" t="s">
        <v>7</v>
      </c>
      <c r="G61" s="184"/>
      <c r="H61" s="184"/>
      <c r="I61" s="184"/>
      <c r="J61" s="184"/>
      <c r="K61" s="144"/>
    </row>
    <row r="62" spans="1:11" ht="15" customHeight="1">
      <c r="A62" s="204"/>
      <c r="B62" s="216"/>
      <c r="C62" s="216"/>
      <c r="D62" s="216"/>
      <c r="E62" s="213"/>
      <c r="F62" s="185" t="s">
        <v>5</v>
      </c>
      <c r="G62" s="185"/>
      <c r="H62" s="186" t="s">
        <v>17</v>
      </c>
      <c r="I62" s="187"/>
      <c r="J62" s="82" t="s">
        <v>24</v>
      </c>
      <c r="K62" s="144"/>
    </row>
    <row r="63" spans="1:11" ht="27" customHeight="1">
      <c r="A63" s="205"/>
      <c r="B63" s="205"/>
      <c r="C63" s="205"/>
      <c r="D63" s="205"/>
      <c r="E63" s="214"/>
      <c r="F63" s="132" t="s">
        <v>36</v>
      </c>
      <c r="G63" s="116" t="s">
        <v>37</v>
      </c>
      <c r="H63" s="132" t="s">
        <v>36</v>
      </c>
      <c r="I63" s="36" t="s">
        <v>37</v>
      </c>
      <c r="J63" s="80"/>
      <c r="K63" s="144"/>
    </row>
    <row r="64" spans="1:11" ht="64.5" customHeight="1">
      <c r="A64" s="85">
        <v>29</v>
      </c>
      <c r="B64" s="72">
        <v>921</v>
      </c>
      <c r="C64" s="72">
        <v>92195</v>
      </c>
      <c r="D64" s="86">
        <v>2360</v>
      </c>
      <c r="E64" s="87" t="s">
        <v>51</v>
      </c>
      <c r="F64" s="88"/>
      <c r="G64" s="88"/>
      <c r="H64" s="128">
        <v>10000</v>
      </c>
      <c r="I64" s="128">
        <v>10000</v>
      </c>
      <c r="J64" s="88"/>
      <c r="K64" s="95"/>
    </row>
    <row r="65" spans="1:11" ht="18" customHeight="1">
      <c r="A65" s="34"/>
      <c r="B65" s="37">
        <v>921</v>
      </c>
      <c r="C65" s="33">
        <v>92195</v>
      </c>
      <c r="D65" s="61"/>
      <c r="E65" s="62"/>
      <c r="F65" s="38"/>
      <c r="G65" s="38"/>
      <c r="H65" s="126">
        <f>H64</f>
        <v>10000</v>
      </c>
      <c r="I65" s="126">
        <f>I64</f>
        <v>10000</v>
      </c>
      <c r="J65" s="42"/>
      <c r="K65" s="2"/>
    </row>
    <row r="66" spans="1:11" ht="88.5" customHeight="1">
      <c r="A66" s="24">
        <v>30</v>
      </c>
      <c r="B66" s="26">
        <v>926</v>
      </c>
      <c r="C66" s="26">
        <v>92605</v>
      </c>
      <c r="D66" s="78">
        <v>2360</v>
      </c>
      <c r="E66" s="27" t="s">
        <v>26</v>
      </c>
      <c r="F66" s="28"/>
      <c r="G66" s="28"/>
      <c r="H66" s="125">
        <v>410000</v>
      </c>
      <c r="I66" s="125">
        <v>410000</v>
      </c>
      <c r="J66" s="28"/>
      <c r="K66" s="2"/>
    </row>
    <row r="67" spans="1:11" ht="17.25" customHeight="1">
      <c r="A67" s="42"/>
      <c r="B67" s="35">
        <v>926</v>
      </c>
      <c r="C67" s="35">
        <v>92605</v>
      </c>
      <c r="D67" s="38"/>
      <c r="E67" s="38"/>
      <c r="F67" s="38"/>
      <c r="G67" s="38"/>
      <c r="H67" s="126">
        <f>H66</f>
        <v>410000</v>
      </c>
      <c r="I67" s="126">
        <f>I66</f>
        <v>410000</v>
      </c>
      <c r="J67" s="38"/>
      <c r="K67" s="2"/>
    </row>
    <row r="68" spans="1:11" ht="27.75" customHeight="1">
      <c r="A68" s="44"/>
      <c r="B68" s="200" t="s">
        <v>27</v>
      </c>
      <c r="C68" s="201"/>
      <c r="D68" s="201"/>
      <c r="E68" s="202"/>
      <c r="F68" s="45"/>
      <c r="G68" s="45"/>
      <c r="H68" s="129">
        <f>H67+H65+H58+H57+H55+H53</f>
        <v>755800</v>
      </c>
      <c r="I68" s="45">
        <f>I67+I65+I58+I57+I55+I53</f>
        <v>755800</v>
      </c>
      <c r="J68" s="46"/>
      <c r="K68" s="2"/>
    </row>
    <row r="69" spans="1:11" ht="18" customHeight="1">
      <c r="A69" s="43"/>
      <c r="B69" s="180" t="s">
        <v>15</v>
      </c>
      <c r="C69" s="181"/>
      <c r="D69" s="181"/>
      <c r="E69" s="182"/>
      <c r="F69" s="47">
        <f>F36+F49+F53+F51</f>
        <v>16806547</v>
      </c>
      <c r="G69" s="47">
        <f>G36+G49+G53+G51</f>
        <v>16750192</v>
      </c>
      <c r="H69" s="122">
        <f>H68+H36</f>
        <v>5588892</v>
      </c>
      <c r="I69" s="47">
        <f>I68+I36</f>
        <v>5718892</v>
      </c>
      <c r="J69" s="48"/>
      <c r="K69" s="30"/>
    </row>
    <row r="70" spans="1:11" ht="13.5" customHeight="1">
      <c r="A70" s="2"/>
      <c r="B70" s="183"/>
      <c r="C70" s="183"/>
      <c r="D70" s="183"/>
      <c r="E70" s="183"/>
      <c r="F70" s="183"/>
      <c r="G70" s="183"/>
      <c r="H70" s="183"/>
      <c r="I70" s="75"/>
      <c r="J70" s="2"/>
      <c r="K70" s="30"/>
    </row>
    <row r="71" spans="1:11" ht="15" customHeight="1">
      <c r="A71" s="92"/>
      <c r="B71" s="93"/>
      <c r="C71" s="93"/>
      <c r="D71" s="93"/>
      <c r="E71" s="93"/>
      <c r="F71" s="94"/>
      <c r="G71" s="197" t="s">
        <v>39</v>
      </c>
      <c r="H71" s="191"/>
      <c r="I71" s="192" t="s">
        <v>53</v>
      </c>
      <c r="J71" s="193"/>
      <c r="K71" s="30"/>
    </row>
    <row r="72" spans="1:11" ht="18" customHeight="1">
      <c r="A72" s="12" t="s">
        <v>69</v>
      </c>
      <c r="B72" s="12"/>
      <c r="C72" s="12"/>
      <c r="D72" s="12"/>
      <c r="E72" s="12"/>
      <c r="F72" s="12"/>
      <c r="G72" s="188">
        <f>H11+H14+H15+H16+H30+H29</f>
        <v>1730912</v>
      </c>
      <c r="H72" s="189"/>
      <c r="I72" s="188">
        <f>I11+I14+I15+I30+I16+I29</f>
        <v>1730912</v>
      </c>
      <c r="J72" s="194"/>
      <c r="K72" s="91"/>
    </row>
    <row r="73" spans="1:11" ht="17.25" customHeight="1">
      <c r="A73" s="12" t="s">
        <v>32</v>
      </c>
      <c r="B73" s="12"/>
      <c r="C73" s="92"/>
      <c r="D73" s="93"/>
      <c r="E73" s="93"/>
      <c r="F73" s="115"/>
      <c r="G73" s="188">
        <f>F69+H69-G72</f>
        <v>20664527</v>
      </c>
      <c r="H73" s="189"/>
      <c r="I73" s="188">
        <f>G69+I69-I72</f>
        <v>20738172</v>
      </c>
      <c r="J73" s="195"/>
      <c r="K73" s="81"/>
    </row>
    <row r="74" spans="1:11" ht="17.25" customHeight="1">
      <c r="A74" s="69" t="s">
        <v>28</v>
      </c>
      <c r="B74" s="65"/>
      <c r="C74" s="65"/>
      <c r="D74" s="65"/>
      <c r="E74" s="65"/>
      <c r="F74" s="106"/>
      <c r="G74" s="190">
        <f>G73+G72</f>
        <v>22395439</v>
      </c>
      <c r="H74" s="191"/>
      <c r="I74" s="190">
        <f>I72+I73</f>
        <v>22469084</v>
      </c>
      <c r="J74" s="196"/>
      <c r="K74" s="179"/>
    </row>
    <row r="75" ht="12.75">
      <c r="K75" s="67"/>
    </row>
  </sheetData>
  <sheetProtection/>
  <mergeCells count="50">
    <mergeCell ref="H21:I21"/>
    <mergeCell ref="A20:A22"/>
    <mergeCell ref="B20:B22"/>
    <mergeCell ref="C20:C22"/>
    <mergeCell ref="D20:D22"/>
    <mergeCell ref="E20:E22"/>
    <mergeCell ref="F20:J20"/>
    <mergeCell ref="A61:A63"/>
    <mergeCell ref="B61:B63"/>
    <mergeCell ref="C61:C63"/>
    <mergeCell ref="D61:D63"/>
    <mergeCell ref="E61:E63"/>
    <mergeCell ref="A40:A42"/>
    <mergeCell ref="B40:B42"/>
    <mergeCell ref="C40:C42"/>
    <mergeCell ref="D40:D42"/>
    <mergeCell ref="E40:E42"/>
    <mergeCell ref="F40:J40"/>
    <mergeCell ref="K40:K42"/>
    <mergeCell ref="F41:G41"/>
    <mergeCell ref="H41:I41"/>
    <mergeCell ref="B7:B9"/>
    <mergeCell ref="B43:J43"/>
    <mergeCell ref="A36:E36"/>
    <mergeCell ref="C7:C9"/>
    <mergeCell ref="K20:K22"/>
    <mergeCell ref="F21:G21"/>
    <mergeCell ref="A6:K6"/>
    <mergeCell ref="B68:E68"/>
    <mergeCell ref="A7:A9"/>
    <mergeCell ref="K7:K9"/>
    <mergeCell ref="B10:K10"/>
    <mergeCell ref="F7:J7"/>
    <mergeCell ref="F8:G8"/>
    <mergeCell ref="H8:I8"/>
    <mergeCell ref="E7:E9"/>
    <mergeCell ref="D7:D9"/>
    <mergeCell ref="G74:H74"/>
    <mergeCell ref="I71:J71"/>
    <mergeCell ref="I72:J72"/>
    <mergeCell ref="I73:J73"/>
    <mergeCell ref="I74:J74"/>
    <mergeCell ref="G71:H71"/>
    <mergeCell ref="G72:H72"/>
    <mergeCell ref="B69:E69"/>
    <mergeCell ref="B70:H70"/>
    <mergeCell ref="F61:J61"/>
    <mergeCell ref="F62:G62"/>
    <mergeCell ref="H62:I62"/>
    <mergeCell ref="G73:H73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2014-08-14T06:03:53Z</cp:lastPrinted>
  <dcterms:created xsi:type="dcterms:W3CDTF">2002-11-12T12:41:20Z</dcterms:created>
  <dcterms:modified xsi:type="dcterms:W3CDTF">2014-08-14T06:06:22Z</dcterms:modified>
  <cp:category/>
  <cp:version/>
  <cp:contentType/>
  <cp:contentStatus/>
</cp:coreProperties>
</file>