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<sst xmlns="http://schemas.openxmlformats.org/spreadsheetml/2006/main" count="128" uniqueCount="71">
  <si>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</si>
  <si>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</si>
  <si>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</si>
  <si>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</si>
  <si>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</si>
  <si>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</si>
  <si>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</si>
  <si>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</si>
  <si>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</si>
  <si>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</si>
  <si>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</si>
  <si>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Władysławów, Wilcza Góra - Budowa kanalizacji</t>
  </si>
  <si>
    <t>WYSOKOŚĆ NAKŁADÓW</t>
  </si>
  <si>
    <t>2004-2010</t>
  </si>
  <si>
    <t>2008-2010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</si>
  <si>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</si>
  <si>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</si>
  <si>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</si>
  <si>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Wólka Kosowska -Projekt i budowa przedszkola</t>
  </si>
  <si>
    <t>2006-2011</t>
  </si>
  <si>
    <t xml:space="preserve">Mroków - Projekt i budowa boiska szkolnego  </t>
  </si>
  <si>
    <t xml:space="preserve">Lesznowola - Projekt i rozbudowa Zespołu Szkół Publicznych wraz z zapleczem sportowym </t>
  </si>
  <si>
    <t>2009-2011</t>
  </si>
  <si>
    <t xml:space="preserve">Program rozwoju  infrastruktury </t>
  </si>
  <si>
    <t>2009-2010</t>
  </si>
  <si>
    <t>Podolszyn- Budowa odwodnienia w ul. Polnej</t>
  </si>
  <si>
    <t>Rady Gminy Lesznowola</t>
  </si>
  <si>
    <t>Jednostką realizującą program będzie Urząd Gminy</t>
  </si>
  <si>
    <t>Mysiadło - Projekt i przebudowa ul. Polnej wraz z odwodnieniem</t>
  </si>
  <si>
    <t>Program rozwoju oświaty i sportu</t>
  </si>
  <si>
    <t>Lesznowola - Projekt budowy  ul. Okrężnej oraz projekty branżowe wraz z wytyczeniem geodezyjnym</t>
  </si>
  <si>
    <t>Mroków -Projekt budowy i odwodnienia drogi na działkach nr 74/9, 73/23, 73/14, 73/3, 73/2, 73/8, 72/11, 72/8  wraz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</si>
  <si>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</si>
  <si>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Podolszyn - Projekt i budowa  ul.Zielonej wraz z wytyczeniem geodezyjnym przebiegu drogi</t>
  </si>
  <si>
    <t>Magdalenka - Projekt budowy ul. Kaczeńców wraz z wytyczeniem geodezyjnym przebiegu drogi</t>
  </si>
  <si>
    <t>2006-2013</t>
  </si>
  <si>
    <t>2007-2011</t>
  </si>
  <si>
    <t>Lesznowola - Projekt  przebudowy  ul. GRN  wraz z aktualizacją geodezyjną</t>
  </si>
  <si>
    <t>1 300 000 FRKFiS</t>
  </si>
  <si>
    <t>Kolonia Mrokowska - Budowa wodociągu  i kanalizacji w drodze nr. ew. działki 25/4</t>
  </si>
  <si>
    <t>Kolonia Warszawska - Budowa wodociągu  w drodze 46/7 bocznej od  ul. Ułanów</t>
  </si>
  <si>
    <t>Wilcza Góra - Budowa wodociągu  ulica lokalna od ul. Jasnej dz. Nr 37, 43, 42/29, 45/1</t>
  </si>
  <si>
    <t>2004-2012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</si>
  <si>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2)                   </t>
    </r>
  </si>
  <si>
    <t>Obligacje</t>
  </si>
  <si>
    <t>Mysiadło- Projekt i adaptacja budynku przy ul. Osiedlowej -filia GOPS</t>
  </si>
  <si>
    <t>2010-2011</t>
  </si>
  <si>
    <t>Dochody własne</t>
  </si>
  <si>
    <t>Łazy - Aktualizacja projektu i budowa świetlicy                                            (Razem - 1.500.000,-zł)</t>
  </si>
  <si>
    <t>Magdalenka - Projekt i budowa świetlicy                                            (Razem - 1.500.000 ,-zł)</t>
  </si>
  <si>
    <t>Zgorzała - Projekt i budowa świetlicy                                                                        (Razem - 1.645,830,-zł)</t>
  </si>
  <si>
    <t>Załącznik Nr 1</t>
  </si>
  <si>
    <t>2) Mysiadło - Projekt i budowa  "Centrum Edukacji i Sportu" po 2012 roku.</t>
  </si>
  <si>
    <t>2006-2012</t>
  </si>
  <si>
    <t>2008-2011</t>
  </si>
  <si>
    <t>Środki pomocowe, 
 dotacje i inne</t>
  </si>
  <si>
    <t>Janczewice-Projekt oraz przebudowa i remont budynku świetlicy gminnej  (Razem - 873.082,-zł)  1)</t>
  </si>
  <si>
    <t>Nowa Iwiczna - Projekt i budowa obiektu integracji społecznej wraz z zagospodarowaniem terenu           (Razem- 1.570.000,-zł)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</si>
  <si>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35.492.553,-zł)</t>
    </r>
  </si>
  <si>
    <t xml:space="preserve">Limity wydatków inwestycyjnych na lata 2004 - 2012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</si>
  <si>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29.844.697,-zł)</t>
    </r>
  </si>
  <si>
    <t xml:space="preserve">                                   I etap 35.657.416,-zł </t>
  </si>
  <si>
    <t xml:space="preserve">                                   II etap 20.400.000,-zł </t>
  </si>
  <si>
    <t xml:space="preserve">                                  III etap 20.000.000,-zł </t>
  </si>
  <si>
    <t>2010-2012</t>
  </si>
  <si>
    <t>LIMITY WYDATKÓW INWESTYCYJNYCH NA LATA   2010-2012  - PO ZMIANACH</t>
  </si>
  <si>
    <r>
      <t xml:space="preserve">II etap  2013r. -  10.200.000,-zł - </t>
    </r>
    <r>
      <rPr>
        <b/>
        <sz val="8"/>
        <rFont val="Arial"/>
        <family val="0"/>
      </rPr>
      <t>§</t>
    </r>
    <r>
      <rPr>
        <b/>
        <sz val="8"/>
        <rFont val="Arial CE"/>
        <family val="0"/>
      </rPr>
      <t xml:space="preserve"> 6059</t>
    </r>
  </si>
  <si>
    <r>
      <t xml:space="preserve">III etap  2013r. -  15.000.000,-zł - </t>
    </r>
    <r>
      <rPr>
        <b/>
        <sz val="8"/>
        <rFont val="Arial"/>
        <family val="0"/>
      </rPr>
      <t>§</t>
    </r>
    <r>
      <rPr>
        <b/>
        <sz val="8"/>
        <rFont val="Arial CE"/>
        <family val="0"/>
      </rPr>
      <t xml:space="preserve"> 6059</t>
    </r>
  </si>
  <si>
    <t>do Uchwały Nr 485/XXXVII/2010</t>
  </si>
  <si>
    <t>z dnia 11 marca 2010r.</t>
  </si>
  <si>
    <t>Podolszyn -Budowa świetlicy                                                                     (Razem - 1.500.000,-zł)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</si>
</sst>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7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Dashed"/>
      <bottom style="hair"/>
    </border>
    <border>
      <left style="thin"/>
      <right style="thin"/>
      <top style="mediumDashed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thin"/>
      <top style="dashDot"/>
      <bottom style="hair"/>
    </border>
    <border>
      <left style="thin"/>
      <right style="thin"/>
      <top style="thin"/>
      <bottom style="thin"/>
    </border>
    <border>
      <left style="thin"/>
      <right style="thin"/>
      <top style="dashDot"/>
      <bottom style="thin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thin"/>
    </border>
    <border>
      <left style="thin"/>
      <right style="thin"/>
      <top style="dashDot"/>
      <bottom style="dashDotDot"/>
    </border>
    <border>
      <left style="thin"/>
      <right style="thin"/>
      <top style="dashDotDot"/>
      <bottom style="thin"/>
    </border>
    <border>
      <left style="thin"/>
      <right style="thin"/>
      <top style="dashDot"/>
      <bottom style="dashDot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Dot"/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4" fillId="4" borderId="18" xfId="0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showZeros="0" tabSelected="1" workbookViewId="0" topLeftCell="B44">
      <selection activeCell="E51" sqref="E51:E53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25390625" style="2" customWidth="1"/>
    <col min="8" max="8" width="10.75390625" style="1" customWidth="1"/>
    <col min="9" max="9" width="8.875" style="1" customWidth="1"/>
    <col min="10" max="10" width="9.75390625" style="1" customWidth="1"/>
    <col min="11" max="11" width="11.00390625" style="1" customWidth="1"/>
    <col min="12" max="12" width="9.375" style="1" customWidth="1"/>
    <col min="13" max="13" width="10.75390625" style="1" customWidth="1"/>
    <col min="14" max="14" width="9.003906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169" t="s">
        <v>51</v>
      </c>
      <c r="L1" s="169"/>
      <c r="M1" s="169"/>
    </row>
    <row r="2" spans="12:13" ht="3" customHeight="1">
      <c r="L2" s="29"/>
      <c r="M2" s="29"/>
    </row>
    <row r="3" spans="11:13" ht="12" customHeight="1">
      <c r="K3" s="170" t="s">
        <v>68</v>
      </c>
      <c r="L3" s="170"/>
      <c r="M3" s="170"/>
    </row>
    <row r="4" spans="11:13" ht="12" customHeight="1">
      <c r="K4" s="170" t="s">
        <v>26</v>
      </c>
      <c r="L4" s="170"/>
      <c r="M4" s="170"/>
    </row>
    <row r="5" spans="11:13" ht="12.75" customHeight="1">
      <c r="K5" s="170" t="s">
        <v>69</v>
      </c>
      <c r="L5" s="170"/>
      <c r="M5" s="170"/>
    </row>
    <row r="6" ht="4.5" customHeight="1"/>
    <row r="7" spans="2:12" ht="12.75" customHeight="1">
      <c r="B7" s="171" t="s">
        <v>65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</row>
    <row r="8" spans="2:7" ht="2.25" customHeight="1">
      <c r="B8" s="12"/>
      <c r="C8" s="12"/>
      <c r="D8" s="12"/>
      <c r="E8" s="12"/>
      <c r="F8" s="12"/>
      <c r="G8" s="12"/>
    </row>
    <row r="9" spans="2:14" ht="9" customHeight="1">
      <c r="B9" s="201" t="s">
        <v>2</v>
      </c>
      <c r="C9" s="185" t="s">
        <v>3</v>
      </c>
      <c r="D9" s="172" t="s">
        <v>4</v>
      </c>
      <c r="E9" s="202" t="s">
        <v>5</v>
      </c>
      <c r="F9" s="180" t="s">
        <v>6</v>
      </c>
      <c r="G9" s="185" t="s">
        <v>7</v>
      </c>
      <c r="H9" s="187" t="s">
        <v>12</v>
      </c>
      <c r="I9" s="188"/>
      <c r="J9" s="188"/>
      <c r="K9" s="188"/>
      <c r="L9" s="188"/>
      <c r="M9" s="188"/>
      <c r="N9" s="189"/>
    </row>
    <row r="10" spans="2:14" ht="10.5" customHeight="1">
      <c r="B10" s="201"/>
      <c r="C10" s="185"/>
      <c r="D10" s="173"/>
      <c r="E10" s="203"/>
      <c r="F10" s="186"/>
      <c r="G10" s="185"/>
      <c r="H10" s="182">
        <v>2010</v>
      </c>
      <c r="I10" s="183"/>
      <c r="J10" s="184"/>
      <c r="K10" s="182">
        <v>2011</v>
      </c>
      <c r="L10" s="184"/>
      <c r="M10" s="182">
        <v>2012</v>
      </c>
      <c r="N10" s="184"/>
    </row>
    <row r="11" spans="2:14" ht="31.5" customHeight="1" thickBot="1">
      <c r="B11" s="201"/>
      <c r="C11" s="185"/>
      <c r="D11" s="173"/>
      <c r="E11" s="87" t="s">
        <v>8</v>
      </c>
      <c r="F11" s="186"/>
      <c r="G11" s="185"/>
      <c r="H11" s="48" t="s">
        <v>47</v>
      </c>
      <c r="I11" s="75" t="s">
        <v>44</v>
      </c>
      <c r="J11" s="74" t="s">
        <v>55</v>
      </c>
      <c r="K11" s="48" t="s">
        <v>47</v>
      </c>
      <c r="L11" s="74" t="s">
        <v>55</v>
      </c>
      <c r="M11" s="48" t="s">
        <v>47</v>
      </c>
      <c r="N11" s="74" t="s">
        <v>55</v>
      </c>
    </row>
    <row r="12" spans="2:14" s="3" customFormat="1" ht="12" customHeight="1" thickTop="1">
      <c r="B12" s="9"/>
      <c r="C12" s="18"/>
      <c r="D12" s="18"/>
      <c r="E12" s="204" t="s">
        <v>9</v>
      </c>
      <c r="F12" s="210" t="s">
        <v>42</v>
      </c>
      <c r="G12" s="207">
        <f>SUM(G15:G24)</f>
        <v>81462139</v>
      </c>
      <c r="H12" s="174">
        <f>H21+H19+H22+H24+H15+H16+H17+H18</f>
        <v>2957901</v>
      </c>
      <c r="I12" s="53"/>
      <c r="J12" s="174">
        <f>SUM(J19:J24)</f>
        <v>2550000</v>
      </c>
      <c r="K12" s="174">
        <f>K21+K22+K24</f>
        <v>13243690</v>
      </c>
      <c r="L12" s="174">
        <f>L20+L23</f>
        <v>29876490</v>
      </c>
      <c r="M12" s="174">
        <f>M21+M22+M24</f>
        <v>1018760</v>
      </c>
      <c r="N12" s="174">
        <f>N20+N23</f>
        <v>8840000</v>
      </c>
    </row>
    <row r="13" spans="2:14" s="3" customFormat="1" ht="12" customHeight="1">
      <c r="B13" s="42"/>
      <c r="C13" s="43"/>
      <c r="D13" s="43"/>
      <c r="E13" s="205"/>
      <c r="F13" s="211"/>
      <c r="G13" s="208"/>
      <c r="H13" s="175"/>
      <c r="I13" s="44"/>
      <c r="J13" s="175"/>
      <c r="K13" s="175"/>
      <c r="L13" s="175"/>
      <c r="M13" s="175"/>
      <c r="N13" s="175"/>
    </row>
    <row r="14" spans="2:14" s="3" customFormat="1" ht="11.25" customHeight="1">
      <c r="B14" s="10"/>
      <c r="C14" s="19"/>
      <c r="D14" s="19"/>
      <c r="E14" s="206"/>
      <c r="F14" s="212"/>
      <c r="G14" s="209"/>
      <c r="H14" s="176"/>
      <c r="I14" s="38"/>
      <c r="J14" s="176"/>
      <c r="K14" s="176"/>
      <c r="L14" s="176"/>
      <c r="M14" s="176"/>
      <c r="N14" s="176"/>
    </row>
    <row r="15" spans="2:16" s="3" customFormat="1" ht="21.75" customHeight="1">
      <c r="B15" s="54">
        <v>1</v>
      </c>
      <c r="C15" s="88" t="s">
        <v>1</v>
      </c>
      <c r="D15" s="54">
        <v>6050</v>
      </c>
      <c r="E15" s="72" t="s">
        <v>39</v>
      </c>
      <c r="F15" s="75" t="s">
        <v>24</v>
      </c>
      <c r="G15" s="70">
        <v>137974</v>
      </c>
      <c r="H15" s="39">
        <v>121870</v>
      </c>
      <c r="I15" s="39"/>
      <c r="J15" s="28"/>
      <c r="K15" s="26"/>
      <c r="L15" s="28"/>
      <c r="M15" s="26"/>
      <c r="N15" s="28"/>
      <c r="O15" s="32"/>
      <c r="P15" s="32" t="e">
        <f>#REF!-O15</f>
        <v>#REF!</v>
      </c>
    </row>
    <row r="16" spans="2:16" s="3" customFormat="1" ht="21.75" customHeight="1">
      <c r="B16" s="54">
        <v>2</v>
      </c>
      <c r="C16" s="88" t="s">
        <v>1</v>
      </c>
      <c r="D16" s="54">
        <v>6050</v>
      </c>
      <c r="E16" s="72" t="s">
        <v>40</v>
      </c>
      <c r="F16" s="75" t="s">
        <v>24</v>
      </c>
      <c r="G16" s="70">
        <v>80105</v>
      </c>
      <c r="H16" s="39">
        <v>69981</v>
      </c>
      <c r="I16" s="39"/>
      <c r="J16" s="28"/>
      <c r="K16" s="26"/>
      <c r="L16" s="28"/>
      <c r="M16" s="26"/>
      <c r="N16" s="28"/>
      <c r="O16" s="32"/>
      <c r="P16" s="32"/>
    </row>
    <row r="17" spans="2:16" ht="18" customHeight="1">
      <c r="B17" s="54">
        <v>3</v>
      </c>
      <c r="C17" s="88" t="s">
        <v>1</v>
      </c>
      <c r="D17" s="54">
        <v>6050</v>
      </c>
      <c r="E17" s="72" t="s">
        <v>11</v>
      </c>
      <c r="F17" s="75" t="s">
        <v>13</v>
      </c>
      <c r="G17" s="70">
        <v>15759757</v>
      </c>
      <c r="H17" s="8">
        <v>1305711</v>
      </c>
      <c r="I17" s="8"/>
      <c r="J17" s="89"/>
      <c r="K17" s="6"/>
      <c r="L17" s="89"/>
      <c r="M17" s="6"/>
      <c r="N17" s="89"/>
      <c r="O17" s="32"/>
      <c r="P17" s="32" t="e">
        <f>#REF!-O17</f>
        <v>#REF!</v>
      </c>
    </row>
    <row r="18" spans="2:16" ht="22.5" customHeight="1">
      <c r="B18" s="54">
        <v>4</v>
      </c>
      <c r="C18" s="88" t="s">
        <v>1</v>
      </c>
      <c r="D18" s="54">
        <v>6050</v>
      </c>
      <c r="E18" s="72" t="s">
        <v>41</v>
      </c>
      <c r="F18" s="75" t="s">
        <v>24</v>
      </c>
      <c r="G18" s="70">
        <v>147053</v>
      </c>
      <c r="H18" s="8">
        <v>137049</v>
      </c>
      <c r="I18" s="8"/>
      <c r="J18" s="89"/>
      <c r="K18" s="6"/>
      <c r="L18" s="89"/>
      <c r="M18" s="6"/>
      <c r="N18" s="89"/>
      <c r="O18" s="32"/>
      <c r="P18" s="32"/>
    </row>
    <row r="19" spans="2:16" ht="14.25" customHeight="1">
      <c r="B19" s="190">
        <v>5</v>
      </c>
      <c r="C19" s="199" t="s">
        <v>1</v>
      </c>
      <c r="D19" s="54">
        <v>6050</v>
      </c>
      <c r="E19" s="178" t="s">
        <v>58</v>
      </c>
      <c r="F19" s="180" t="s">
        <v>42</v>
      </c>
      <c r="G19" s="70">
        <v>6527553</v>
      </c>
      <c r="H19" s="8">
        <v>258290</v>
      </c>
      <c r="I19" s="8"/>
      <c r="J19" s="69"/>
      <c r="K19" s="8">
        <v>4558371</v>
      </c>
      <c r="L19" s="69"/>
      <c r="M19" s="6"/>
      <c r="N19" s="69"/>
      <c r="O19" s="32"/>
      <c r="P19" s="32" t="e">
        <f>#REF!-O19</f>
        <v>#REF!</v>
      </c>
    </row>
    <row r="20" spans="2:16" ht="15.75" customHeight="1">
      <c r="B20" s="191"/>
      <c r="C20" s="200"/>
      <c r="D20" s="54">
        <v>6058</v>
      </c>
      <c r="E20" s="194"/>
      <c r="F20" s="186"/>
      <c r="G20" s="116">
        <v>21555000</v>
      </c>
      <c r="H20" s="117"/>
      <c r="I20" s="117"/>
      <c r="J20" s="118">
        <v>2550000</v>
      </c>
      <c r="K20" s="117"/>
      <c r="L20" s="118">
        <v>15265000</v>
      </c>
      <c r="M20" s="117"/>
      <c r="N20" s="118">
        <v>3740000</v>
      </c>
      <c r="O20" s="32"/>
      <c r="P20" s="32" t="e">
        <f>#REF!-O20</f>
        <v>#REF!</v>
      </c>
    </row>
    <row r="21" spans="2:16" ht="15" customHeight="1">
      <c r="B21" s="191"/>
      <c r="C21" s="200"/>
      <c r="D21" s="54">
        <v>6059</v>
      </c>
      <c r="E21" s="194"/>
      <c r="F21" s="186"/>
      <c r="G21" s="120">
        <v>7410000</v>
      </c>
      <c r="H21" s="121">
        <v>450000</v>
      </c>
      <c r="I21" s="121"/>
      <c r="J21" s="122"/>
      <c r="K21" s="121">
        <v>6841240</v>
      </c>
      <c r="L21" s="122"/>
      <c r="M21" s="121">
        <v>118760</v>
      </c>
      <c r="N21" s="122"/>
      <c r="O21" s="32"/>
      <c r="P21" s="32" t="e">
        <f>#REF!+#REF!+#REF!</f>
        <v>#REF!</v>
      </c>
    </row>
    <row r="22" spans="2:16" ht="14.25" customHeight="1">
      <c r="B22" s="190">
        <v>6</v>
      </c>
      <c r="C22" s="199" t="s">
        <v>1</v>
      </c>
      <c r="D22" s="54">
        <v>6050</v>
      </c>
      <c r="E22" s="178" t="s">
        <v>60</v>
      </c>
      <c r="F22" s="180" t="s">
        <v>42</v>
      </c>
      <c r="G22" s="70">
        <v>6647097</v>
      </c>
      <c r="H22" s="8">
        <v>615000</v>
      </c>
      <c r="I22" s="8"/>
      <c r="J22" s="69"/>
      <c r="K22" s="8">
        <v>3816340</v>
      </c>
      <c r="L22" s="69"/>
      <c r="M22" s="6"/>
      <c r="N22" s="69"/>
      <c r="O22" s="32">
        <f>M22+K22+I22+H22+1699309</f>
        <v>6130649</v>
      </c>
      <c r="P22" s="32"/>
    </row>
    <row r="23" spans="2:16" ht="14.25" customHeight="1">
      <c r="B23" s="191"/>
      <c r="C23" s="200"/>
      <c r="D23" s="54">
        <v>6058</v>
      </c>
      <c r="E23" s="194"/>
      <c r="F23" s="186"/>
      <c r="G23" s="116">
        <v>19711490</v>
      </c>
      <c r="H23" s="117"/>
      <c r="I23" s="117"/>
      <c r="J23" s="118"/>
      <c r="K23" s="117"/>
      <c r="L23" s="118">
        <v>14611490</v>
      </c>
      <c r="M23" s="117"/>
      <c r="N23" s="118">
        <v>5100000</v>
      </c>
      <c r="O23" s="32"/>
      <c r="P23" s="32"/>
    </row>
    <row r="24" spans="2:16" ht="14.25" customHeight="1">
      <c r="B24" s="191"/>
      <c r="C24" s="200"/>
      <c r="D24" s="54">
        <v>6059</v>
      </c>
      <c r="E24" s="194"/>
      <c r="F24" s="186"/>
      <c r="G24" s="120">
        <v>3486110</v>
      </c>
      <c r="H24" s="121"/>
      <c r="I24" s="121"/>
      <c r="J24" s="122"/>
      <c r="K24" s="121">
        <v>2586110</v>
      </c>
      <c r="L24" s="122"/>
      <c r="M24" s="121">
        <v>900000</v>
      </c>
      <c r="N24" s="122"/>
      <c r="O24" s="32">
        <f>M24+K24</f>
        <v>3486110</v>
      </c>
      <c r="P24" s="32"/>
    </row>
    <row r="25" spans="1:16" s="3" customFormat="1" ht="26.25" customHeight="1">
      <c r="A25" s="11"/>
      <c r="B25" s="100"/>
      <c r="C25" s="99"/>
      <c r="D25" s="100"/>
      <c r="E25" s="147" t="s">
        <v>23</v>
      </c>
      <c r="F25" s="99" t="s">
        <v>22</v>
      </c>
      <c r="G25" s="103">
        <f>SUM(G26:G29,G35:G38)</f>
        <v>6488754</v>
      </c>
      <c r="H25" s="103">
        <f aca="true" t="shared" si="0" ref="H25:M25">SUM(H26:H29,H35:H38)</f>
        <v>4556417</v>
      </c>
      <c r="I25" s="103">
        <f t="shared" si="0"/>
        <v>1000000</v>
      </c>
      <c r="J25" s="103">
        <f t="shared" si="0"/>
        <v>0</v>
      </c>
      <c r="K25" s="103">
        <f t="shared" si="0"/>
        <v>224000</v>
      </c>
      <c r="L25" s="103">
        <f t="shared" si="0"/>
        <v>0</v>
      </c>
      <c r="M25" s="103">
        <f t="shared" si="0"/>
        <v>0</v>
      </c>
      <c r="N25" s="148"/>
      <c r="O25" s="32">
        <f>M25+K25+J25+H25</f>
        <v>4780417</v>
      </c>
      <c r="P25" s="32" t="e">
        <f>#REF!-O25</f>
        <v>#REF!</v>
      </c>
    </row>
    <row r="26" spans="1:16" s="3" customFormat="1" ht="19.5" customHeight="1">
      <c r="A26" s="11"/>
      <c r="B26" s="85">
        <v>7</v>
      </c>
      <c r="C26" s="52">
        <v>60016</v>
      </c>
      <c r="D26" s="85">
        <v>6050</v>
      </c>
      <c r="E26" s="46" t="s">
        <v>37</v>
      </c>
      <c r="F26" s="145" t="s">
        <v>24</v>
      </c>
      <c r="G26" s="146">
        <v>180671</v>
      </c>
      <c r="H26" s="60">
        <v>130000</v>
      </c>
      <c r="I26" s="25"/>
      <c r="J26" s="30"/>
      <c r="K26" s="60"/>
      <c r="L26" s="30"/>
      <c r="M26" s="60"/>
      <c r="N26" s="30"/>
      <c r="O26" s="32"/>
      <c r="P26" s="32"/>
    </row>
    <row r="27" spans="1:16" s="3" customFormat="1" ht="21.75" customHeight="1">
      <c r="A27" s="11"/>
      <c r="B27" s="80">
        <v>8</v>
      </c>
      <c r="C27" s="54">
        <v>60016</v>
      </c>
      <c r="D27" s="80">
        <v>6050</v>
      </c>
      <c r="E27" s="72" t="s">
        <v>30</v>
      </c>
      <c r="F27" s="48" t="s">
        <v>24</v>
      </c>
      <c r="G27" s="82">
        <v>266610</v>
      </c>
      <c r="H27" s="22">
        <v>195200</v>
      </c>
      <c r="I27" s="24"/>
      <c r="J27" s="28"/>
      <c r="K27" s="22"/>
      <c r="L27" s="28"/>
      <c r="M27" s="22"/>
      <c r="N27" s="28"/>
      <c r="O27" s="32"/>
      <c r="P27" s="32"/>
    </row>
    <row r="28" spans="1:16" s="3" customFormat="1" ht="21" customHeight="1">
      <c r="A28" s="11"/>
      <c r="B28" s="81">
        <v>10</v>
      </c>
      <c r="C28" s="81">
        <v>60016</v>
      </c>
      <c r="D28" s="81">
        <v>6050</v>
      </c>
      <c r="E28" s="93" t="s">
        <v>34</v>
      </c>
      <c r="F28" s="74" t="s">
        <v>24</v>
      </c>
      <c r="G28" s="94">
        <v>51362</v>
      </c>
      <c r="H28" s="123">
        <v>4270</v>
      </c>
      <c r="I28" s="123"/>
      <c r="J28" s="124"/>
      <c r="K28" s="125"/>
      <c r="L28" s="124"/>
      <c r="M28" s="125"/>
      <c r="N28" s="55"/>
      <c r="O28" s="57"/>
      <c r="P28" s="32"/>
    </row>
    <row r="29" spans="1:16" s="3" customFormat="1" ht="63" customHeight="1">
      <c r="A29" s="11"/>
      <c r="B29" s="81">
        <v>11</v>
      </c>
      <c r="C29" s="81">
        <v>60016</v>
      </c>
      <c r="D29" s="81">
        <v>6050</v>
      </c>
      <c r="E29" s="93" t="s">
        <v>32</v>
      </c>
      <c r="F29" s="74" t="s">
        <v>24</v>
      </c>
      <c r="G29" s="94">
        <v>1780330</v>
      </c>
      <c r="H29" s="123">
        <v>293785</v>
      </c>
      <c r="I29" s="123">
        <v>1000000</v>
      </c>
      <c r="J29" s="124"/>
      <c r="K29" s="125"/>
      <c r="L29" s="124"/>
      <c r="M29" s="125"/>
      <c r="N29" s="55"/>
      <c r="O29" s="32"/>
      <c r="P29" s="32"/>
    </row>
    <row r="30" spans="1:16" s="3" customFormat="1" ht="13.5" customHeight="1">
      <c r="A30" s="11"/>
      <c r="B30" s="151"/>
      <c r="C30" s="151"/>
      <c r="D30" s="151"/>
      <c r="E30" s="152"/>
      <c r="F30" s="153"/>
      <c r="G30" s="154"/>
      <c r="H30" s="155"/>
      <c r="I30" s="155"/>
      <c r="J30" s="156"/>
      <c r="K30" s="157"/>
      <c r="L30" s="156"/>
      <c r="M30" s="157"/>
      <c r="N30" s="156"/>
      <c r="O30" s="32"/>
      <c r="P30" s="32"/>
    </row>
    <row r="31" spans="1:16" s="3" customFormat="1" ht="13.5" customHeight="1">
      <c r="A31" s="11"/>
      <c r="B31" s="23"/>
      <c r="C31" s="23"/>
      <c r="D31" s="23"/>
      <c r="E31" s="34"/>
      <c r="F31" s="35"/>
      <c r="G31" s="36"/>
      <c r="H31" s="158"/>
      <c r="I31" s="158"/>
      <c r="J31" s="159"/>
      <c r="K31" s="160"/>
      <c r="L31" s="159"/>
      <c r="M31" s="160"/>
      <c r="N31" s="159"/>
      <c r="O31" s="32"/>
      <c r="P31" s="32"/>
    </row>
    <row r="32" spans="1:16" s="3" customFormat="1" ht="11.25" customHeight="1">
      <c r="A32" s="11"/>
      <c r="B32" s="201" t="s">
        <v>2</v>
      </c>
      <c r="C32" s="185" t="s">
        <v>3</v>
      </c>
      <c r="D32" s="172" t="s">
        <v>4</v>
      </c>
      <c r="E32" s="202" t="s">
        <v>5</v>
      </c>
      <c r="F32" s="180" t="s">
        <v>6</v>
      </c>
      <c r="G32" s="185" t="s">
        <v>7</v>
      </c>
      <c r="H32" s="187" t="s">
        <v>12</v>
      </c>
      <c r="I32" s="188"/>
      <c r="J32" s="188"/>
      <c r="K32" s="188"/>
      <c r="L32" s="188"/>
      <c r="M32" s="188"/>
      <c r="N32" s="189"/>
      <c r="O32" s="32"/>
      <c r="P32" s="32"/>
    </row>
    <row r="33" spans="1:16" s="3" customFormat="1" ht="11.25" customHeight="1">
      <c r="A33" s="11"/>
      <c r="B33" s="201"/>
      <c r="C33" s="185"/>
      <c r="D33" s="173"/>
      <c r="E33" s="203"/>
      <c r="F33" s="186"/>
      <c r="G33" s="185"/>
      <c r="H33" s="182">
        <v>2010</v>
      </c>
      <c r="I33" s="183"/>
      <c r="J33" s="184"/>
      <c r="K33" s="182">
        <v>2011</v>
      </c>
      <c r="L33" s="184"/>
      <c r="M33" s="182">
        <v>2012</v>
      </c>
      <c r="N33" s="184"/>
      <c r="O33" s="32"/>
      <c r="P33" s="32"/>
    </row>
    <row r="34" spans="1:16" s="3" customFormat="1" ht="30" customHeight="1">
      <c r="A34" s="11"/>
      <c r="B34" s="201"/>
      <c r="C34" s="185"/>
      <c r="D34" s="177"/>
      <c r="E34" s="161" t="s">
        <v>8</v>
      </c>
      <c r="F34" s="181"/>
      <c r="G34" s="185"/>
      <c r="H34" s="74" t="s">
        <v>47</v>
      </c>
      <c r="I34" s="74" t="s">
        <v>44</v>
      </c>
      <c r="J34" s="74" t="s">
        <v>55</v>
      </c>
      <c r="K34" s="74" t="s">
        <v>47</v>
      </c>
      <c r="L34" s="74" t="s">
        <v>55</v>
      </c>
      <c r="M34" s="74" t="s">
        <v>47</v>
      </c>
      <c r="N34" s="74" t="s">
        <v>55</v>
      </c>
      <c r="O34" s="32"/>
      <c r="P34" s="32"/>
    </row>
    <row r="35" spans="1:16" s="3" customFormat="1" ht="32.25" customHeight="1">
      <c r="A35" s="11"/>
      <c r="B35" s="81">
        <v>14</v>
      </c>
      <c r="C35" s="81">
        <v>60016</v>
      </c>
      <c r="D35" s="81">
        <v>6050</v>
      </c>
      <c r="E35" s="93" t="s">
        <v>31</v>
      </c>
      <c r="F35" s="74" t="s">
        <v>24</v>
      </c>
      <c r="G35" s="94">
        <v>130580</v>
      </c>
      <c r="H35" s="123">
        <v>73200</v>
      </c>
      <c r="I35" s="123"/>
      <c r="J35" s="96"/>
      <c r="K35" s="123"/>
      <c r="L35" s="96"/>
      <c r="M35" s="123"/>
      <c r="N35" s="96"/>
      <c r="O35" s="32"/>
      <c r="P35" s="32"/>
    </row>
    <row r="36" spans="1:16" s="3" customFormat="1" ht="21" customHeight="1">
      <c r="A36" s="11"/>
      <c r="B36" s="81">
        <v>15</v>
      </c>
      <c r="C36" s="81">
        <v>60016</v>
      </c>
      <c r="D36" s="81">
        <v>6050</v>
      </c>
      <c r="E36" s="93" t="s">
        <v>28</v>
      </c>
      <c r="F36" s="74" t="s">
        <v>46</v>
      </c>
      <c r="G36" s="94">
        <f>H36+I36+K36</f>
        <v>2300000</v>
      </c>
      <c r="H36" s="123">
        <v>2076000</v>
      </c>
      <c r="I36" s="123"/>
      <c r="J36" s="96"/>
      <c r="K36" s="123">
        <v>224000</v>
      </c>
      <c r="L36" s="96"/>
      <c r="M36" s="123"/>
      <c r="N36" s="28"/>
      <c r="O36" s="32"/>
      <c r="P36" s="32"/>
    </row>
    <row r="37" spans="1:16" s="3" customFormat="1" ht="18" customHeight="1">
      <c r="A37" s="11"/>
      <c r="B37" s="81">
        <v>20</v>
      </c>
      <c r="C37" s="81">
        <v>60016</v>
      </c>
      <c r="D37" s="81">
        <v>6050</v>
      </c>
      <c r="E37" s="93" t="s">
        <v>25</v>
      </c>
      <c r="F37" s="74" t="s">
        <v>24</v>
      </c>
      <c r="G37" s="94">
        <v>478122</v>
      </c>
      <c r="H37" s="123">
        <v>483000</v>
      </c>
      <c r="I37" s="123"/>
      <c r="J37" s="96"/>
      <c r="K37" s="123"/>
      <c r="L37" s="96"/>
      <c r="M37" s="123"/>
      <c r="N37" s="28"/>
      <c r="O37" s="32"/>
      <c r="P37" s="32"/>
    </row>
    <row r="38" spans="1:16" s="3" customFormat="1" ht="21.75" customHeight="1">
      <c r="A38" s="11"/>
      <c r="B38" s="81">
        <v>21</v>
      </c>
      <c r="C38" s="81">
        <v>60016</v>
      </c>
      <c r="D38" s="81">
        <v>6050</v>
      </c>
      <c r="E38" s="93" t="s">
        <v>33</v>
      </c>
      <c r="F38" s="74" t="s">
        <v>24</v>
      </c>
      <c r="G38" s="94">
        <v>1301079</v>
      </c>
      <c r="H38" s="123">
        <v>1300962</v>
      </c>
      <c r="I38" s="123"/>
      <c r="J38" s="96"/>
      <c r="K38" s="126"/>
      <c r="L38" s="96"/>
      <c r="M38" s="126"/>
      <c r="N38" s="28"/>
      <c r="O38" s="32"/>
      <c r="P38" s="32"/>
    </row>
    <row r="39" spans="1:16" s="3" customFormat="1" ht="23.25" customHeight="1">
      <c r="A39" s="11"/>
      <c r="B39" s="5"/>
      <c r="C39" s="79"/>
      <c r="D39" s="5"/>
      <c r="E39" s="78" t="s">
        <v>10</v>
      </c>
      <c r="F39" s="79" t="s">
        <v>53</v>
      </c>
      <c r="G39" s="58">
        <f>SUM(G40:G59)</f>
        <v>19177986</v>
      </c>
      <c r="H39" s="7">
        <f>SUM(H40:H59)</f>
        <v>2614907</v>
      </c>
      <c r="I39" s="40"/>
      <c r="J39" s="90">
        <f>SUM(J40:J59)</f>
        <v>3796199</v>
      </c>
      <c r="K39" s="7">
        <f>SUM(K40:K59)</f>
        <v>8792680</v>
      </c>
      <c r="L39" s="90">
        <f>SUM(L40:L59)</f>
        <v>2625000</v>
      </c>
      <c r="M39" s="7">
        <f>SUM(M40:M59)</f>
        <v>1000000</v>
      </c>
      <c r="N39" s="90">
        <f>N51</f>
        <v>0</v>
      </c>
      <c r="O39" s="32"/>
      <c r="P39" s="32"/>
    </row>
    <row r="40" spans="1:16" s="3" customFormat="1" ht="31.5" customHeight="1">
      <c r="A40" s="11"/>
      <c r="B40" s="80">
        <v>24</v>
      </c>
      <c r="C40" s="80">
        <v>70005</v>
      </c>
      <c r="D40" s="80">
        <v>6050</v>
      </c>
      <c r="E40" s="86" t="s">
        <v>15</v>
      </c>
      <c r="F40" s="48" t="s">
        <v>64</v>
      </c>
      <c r="G40" s="82">
        <v>2545000</v>
      </c>
      <c r="H40" s="22">
        <v>100000</v>
      </c>
      <c r="I40" s="24"/>
      <c r="J40" s="28"/>
      <c r="K40" s="22">
        <v>1445000</v>
      </c>
      <c r="L40" s="28"/>
      <c r="M40" s="22">
        <v>1000000</v>
      </c>
      <c r="N40" s="28"/>
      <c r="O40" s="32"/>
      <c r="P40" s="32" t="e">
        <f>#REF!-O40</f>
        <v>#REF!</v>
      </c>
    </row>
    <row r="41" spans="1:16" s="3" customFormat="1" ht="27.75" customHeight="1">
      <c r="A41" s="11"/>
      <c r="B41" s="54">
        <v>25</v>
      </c>
      <c r="C41" s="54">
        <v>75023</v>
      </c>
      <c r="D41" s="54">
        <v>6050</v>
      </c>
      <c r="E41" s="72" t="s">
        <v>17</v>
      </c>
      <c r="F41" s="75" t="s">
        <v>19</v>
      </c>
      <c r="G41" s="70">
        <v>7544074</v>
      </c>
      <c r="H41" s="24">
        <v>388706</v>
      </c>
      <c r="I41" s="24"/>
      <c r="J41" s="28"/>
      <c r="K41" s="24">
        <v>7000000</v>
      </c>
      <c r="L41" s="28"/>
      <c r="M41" s="24"/>
      <c r="N41" s="28"/>
      <c r="O41" s="32"/>
      <c r="P41" s="32" t="e">
        <f>#REF!-O41</f>
        <v>#REF!</v>
      </c>
    </row>
    <row r="42" spans="1:16" s="3" customFormat="1" ht="18" customHeight="1">
      <c r="A42" s="11"/>
      <c r="B42" s="190">
        <v>26</v>
      </c>
      <c r="C42" s="190">
        <v>85219</v>
      </c>
      <c r="D42" s="92">
        <v>6058</v>
      </c>
      <c r="E42" s="178" t="s">
        <v>45</v>
      </c>
      <c r="F42" s="180" t="s">
        <v>46</v>
      </c>
      <c r="G42" s="70">
        <v>425000</v>
      </c>
      <c r="H42" s="27"/>
      <c r="I42" s="56"/>
      <c r="J42" s="69"/>
      <c r="K42" s="37"/>
      <c r="L42" s="69">
        <v>425000</v>
      </c>
      <c r="M42" s="37"/>
      <c r="N42" s="55"/>
      <c r="O42" s="32"/>
      <c r="P42" s="32"/>
    </row>
    <row r="43" spans="1:16" s="3" customFormat="1" ht="18.75" customHeight="1">
      <c r="A43" s="11"/>
      <c r="B43" s="192"/>
      <c r="C43" s="192"/>
      <c r="D43" s="91">
        <v>6059</v>
      </c>
      <c r="E43" s="179"/>
      <c r="F43" s="181"/>
      <c r="G43" s="120">
        <v>75000</v>
      </c>
      <c r="H43" s="127">
        <v>35000</v>
      </c>
      <c r="I43" s="127"/>
      <c r="J43" s="122"/>
      <c r="K43" s="127">
        <v>40000</v>
      </c>
      <c r="L43" s="128"/>
      <c r="M43" s="129"/>
      <c r="N43" s="128"/>
      <c r="O43" s="32"/>
      <c r="P43" s="32"/>
    </row>
    <row r="44" spans="1:16" s="3" customFormat="1" ht="15.75" customHeight="1">
      <c r="A44" s="11"/>
      <c r="B44" s="190">
        <v>27</v>
      </c>
      <c r="C44" s="190">
        <v>92109</v>
      </c>
      <c r="D44" s="92">
        <v>6050</v>
      </c>
      <c r="E44" s="178" t="s">
        <v>56</v>
      </c>
      <c r="F44" s="180" t="s">
        <v>14</v>
      </c>
      <c r="G44" s="133">
        <v>87082</v>
      </c>
      <c r="H44" s="134"/>
      <c r="I44" s="134"/>
      <c r="J44" s="135"/>
      <c r="K44" s="134"/>
      <c r="L44" s="135"/>
      <c r="M44" s="134"/>
      <c r="N44" s="135"/>
      <c r="O44" s="32"/>
      <c r="P44" s="32"/>
    </row>
    <row r="45" spans="1:16" s="3" customFormat="1" ht="14.25" customHeight="1">
      <c r="A45" s="11"/>
      <c r="B45" s="191"/>
      <c r="C45" s="191"/>
      <c r="D45" s="132">
        <v>6058</v>
      </c>
      <c r="E45" s="194"/>
      <c r="F45" s="186"/>
      <c r="G45" s="116">
        <v>296199</v>
      </c>
      <c r="H45" s="136"/>
      <c r="I45" s="136"/>
      <c r="J45" s="118">
        <v>296199</v>
      </c>
      <c r="K45" s="136"/>
      <c r="L45" s="137"/>
      <c r="M45" s="136"/>
      <c r="N45" s="137"/>
      <c r="O45" s="32"/>
      <c r="P45" s="32"/>
    </row>
    <row r="46" spans="1:16" s="3" customFormat="1" ht="12.75" customHeight="1">
      <c r="A46" s="11"/>
      <c r="B46" s="192"/>
      <c r="C46" s="192"/>
      <c r="D46" s="91">
        <v>6059</v>
      </c>
      <c r="E46" s="179"/>
      <c r="F46" s="181"/>
      <c r="G46" s="120">
        <v>489801</v>
      </c>
      <c r="H46" s="127">
        <v>489801</v>
      </c>
      <c r="I46" s="127"/>
      <c r="J46" s="122"/>
      <c r="K46" s="130"/>
      <c r="L46" s="131"/>
      <c r="M46" s="130"/>
      <c r="N46" s="131"/>
      <c r="O46" s="32"/>
      <c r="P46" s="32"/>
    </row>
    <row r="47" spans="1:16" s="3" customFormat="1" ht="15" customHeight="1">
      <c r="A47" s="11"/>
      <c r="B47" s="190">
        <v>28</v>
      </c>
      <c r="C47" s="190">
        <v>92109</v>
      </c>
      <c r="D47" s="92">
        <v>6058</v>
      </c>
      <c r="E47" s="178" t="s">
        <v>48</v>
      </c>
      <c r="F47" s="180" t="s">
        <v>46</v>
      </c>
      <c r="G47" s="70">
        <f>J47+L47</f>
        <v>1275000</v>
      </c>
      <c r="H47" s="27"/>
      <c r="I47" s="56"/>
      <c r="J47" s="69">
        <v>850000</v>
      </c>
      <c r="K47" s="37"/>
      <c r="L47" s="69">
        <v>425000</v>
      </c>
      <c r="M47" s="27"/>
      <c r="N47" s="28"/>
      <c r="O47" s="32"/>
      <c r="P47" s="32"/>
    </row>
    <row r="48" spans="1:16" s="3" customFormat="1" ht="18" customHeight="1">
      <c r="A48" s="11"/>
      <c r="B48" s="192"/>
      <c r="C48" s="192"/>
      <c r="D48" s="91">
        <v>6059</v>
      </c>
      <c r="E48" s="179"/>
      <c r="F48" s="181"/>
      <c r="G48" s="120">
        <v>225000</v>
      </c>
      <c r="H48" s="127">
        <v>150000</v>
      </c>
      <c r="I48" s="127"/>
      <c r="J48" s="122"/>
      <c r="K48" s="127">
        <v>75000</v>
      </c>
      <c r="L48" s="128"/>
      <c r="M48" s="130"/>
      <c r="N48" s="131"/>
      <c r="O48" s="32"/>
      <c r="P48" s="32"/>
    </row>
    <row r="49" spans="1:16" s="3" customFormat="1" ht="14.25" customHeight="1">
      <c r="A49" s="11"/>
      <c r="B49" s="190">
        <v>29</v>
      </c>
      <c r="C49" s="190">
        <v>92109</v>
      </c>
      <c r="D49" s="92">
        <v>6058</v>
      </c>
      <c r="E49" s="178" t="s">
        <v>49</v>
      </c>
      <c r="F49" s="180" t="s">
        <v>46</v>
      </c>
      <c r="G49" s="70">
        <f>J49+L49</f>
        <v>1275000</v>
      </c>
      <c r="H49" s="27"/>
      <c r="I49" s="56"/>
      <c r="J49" s="69">
        <v>850000</v>
      </c>
      <c r="K49" s="37"/>
      <c r="L49" s="69">
        <v>425000</v>
      </c>
      <c r="M49" s="27"/>
      <c r="N49" s="28"/>
      <c r="O49" s="32"/>
      <c r="P49" s="32"/>
    </row>
    <row r="50" spans="1:16" s="3" customFormat="1" ht="15" customHeight="1">
      <c r="A50" s="11"/>
      <c r="B50" s="192"/>
      <c r="C50" s="192"/>
      <c r="D50" s="91">
        <v>6059</v>
      </c>
      <c r="E50" s="179"/>
      <c r="F50" s="181"/>
      <c r="G50" s="120">
        <v>225000</v>
      </c>
      <c r="H50" s="127">
        <v>150000</v>
      </c>
      <c r="I50" s="127"/>
      <c r="J50" s="122"/>
      <c r="K50" s="127">
        <v>75000</v>
      </c>
      <c r="L50" s="128"/>
      <c r="M50" s="130"/>
      <c r="N50" s="131"/>
      <c r="O50" s="32"/>
      <c r="P50" s="32"/>
    </row>
    <row r="51" spans="1:16" s="3" customFormat="1" ht="15.75" customHeight="1">
      <c r="A51" s="11"/>
      <c r="B51" s="190">
        <v>30</v>
      </c>
      <c r="C51" s="190">
        <v>92109</v>
      </c>
      <c r="D51" s="92">
        <v>6050</v>
      </c>
      <c r="E51" s="178" t="s">
        <v>57</v>
      </c>
      <c r="F51" s="180" t="s">
        <v>22</v>
      </c>
      <c r="G51" s="70">
        <v>100000</v>
      </c>
      <c r="H51" s="22">
        <v>30000</v>
      </c>
      <c r="I51" s="56"/>
      <c r="J51" s="69"/>
      <c r="K51" s="37">
        <v>1680</v>
      </c>
      <c r="L51" s="69"/>
      <c r="M51" s="27"/>
      <c r="N51" s="69"/>
      <c r="O51" s="32"/>
      <c r="P51" s="32"/>
    </row>
    <row r="52" spans="1:16" s="3" customFormat="1" ht="15" customHeight="1">
      <c r="A52" s="11"/>
      <c r="B52" s="191"/>
      <c r="C52" s="191"/>
      <c r="D52" s="132">
        <v>6058</v>
      </c>
      <c r="E52" s="194"/>
      <c r="F52" s="186"/>
      <c r="G52" s="77">
        <f>J52+L52+N52</f>
        <v>1375000</v>
      </c>
      <c r="H52" s="61"/>
      <c r="I52" s="62"/>
      <c r="J52" s="73">
        <v>950000</v>
      </c>
      <c r="K52" s="64"/>
      <c r="L52" s="73">
        <v>425000</v>
      </c>
      <c r="M52" s="61"/>
      <c r="N52" s="73"/>
      <c r="O52" s="32"/>
      <c r="P52" s="32"/>
    </row>
    <row r="53" spans="1:16" s="3" customFormat="1" ht="15.75" customHeight="1">
      <c r="A53" s="11"/>
      <c r="B53" s="192"/>
      <c r="C53" s="192"/>
      <c r="D53" s="91">
        <v>6059</v>
      </c>
      <c r="E53" s="179"/>
      <c r="F53" s="181"/>
      <c r="G53" s="120">
        <v>95000</v>
      </c>
      <c r="H53" s="127">
        <v>20000</v>
      </c>
      <c r="I53" s="127"/>
      <c r="J53" s="122"/>
      <c r="K53" s="127">
        <v>75000</v>
      </c>
      <c r="L53" s="128"/>
      <c r="M53" s="130"/>
      <c r="N53" s="131"/>
      <c r="O53" s="32"/>
      <c r="P53" s="32"/>
    </row>
    <row r="54" spans="1:16" s="3" customFormat="1" ht="6" customHeight="1">
      <c r="A54" s="11"/>
      <c r="B54" s="191">
        <v>31</v>
      </c>
      <c r="C54" s="191">
        <v>92109</v>
      </c>
      <c r="D54" s="54"/>
      <c r="E54" s="194" t="s">
        <v>70</v>
      </c>
      <c r="F54" s="186" t="s">
        <v>46</v>
      </c>
      <c r="G54" s="70"/>
      <c r="H54" s="56"/>
      <c r="I54" s="56"/>
      <c r="J54" s="69"/>
      <c r="K54" s="162"/>
      <c r="L54" s="69"/>
      <c r="M54" s="56"/>
      <c r="N54" s="28"/>
      <c r="O54" s="32"/>
      <c r="P54" s="32"/>
    </row>
    <row r="55" spans="1:16" s="3" customFormat="1" ht="15" customHeight="1">
      <c r="A55" s="11"/>
      <c r="B55" s="191"/>
      <c r="C55" s="191"/>
      <c r="D55" s="168">
        <v>6058</v>
      </c>
      <c r="E55" s="194"/>
      <c r="F55" s="186"/>
      <c r="G55" s="163">
        <v>1275000</v>
      </c>
      <c r="H55" s="164"/>
      <c r="I55" s="164"/>
      <c r="J55" s="165">
        <v>850000</v>
      </c>
      <c r="K55" s="166"/>
      <c r="L55" s="165">
        <v>425000</v>
      </c>
      <c r="M55" s="164"/>
      <c r="N55" s="167"/>
      <c r="O55" s="32"/>
      <c r="P55" s="32"/>
    </row>
    <row r="56" spans="1:16" s="3" customFormat="1" ht="15.75" customHeight="1">
      <c r="A56" s="11"/>
      <c r="B56" s="191"/>
      <c r="C56" s="191"/>
      <c r="D56" s="91">
        <v>6059</v>
      </c>
      <c r="E56" s="194"/>
      <c r="F56" s="186"/>
      <c r="G56" s="77">
        <v>225000</v>
      </c>
      <c r="H56" s="65">
        <v>150000</v>
      </c>
      <c r="I56" s="65"/>
      <c r="J56" s="73"/>
      <c r="K56" s="65">
        <v>75000</v>
      </c>
      <c r="L56" s="66"/>
      <c r="M56" s="62"/>
      <c r="N56" s="63"/>
      <c r="O56" s="32"/>
      <c r="P56" s="32"/>
    </row>
    <row r="57" spans="1:16" s="3" customFormat="1" ht="15" customHeight="1">
      <c r="A57" s="11"/>
      <c r="B57" s="190">
        <v>32</v>
      </c>
      <c r="C57" s="190">
        <v>92109</v>
      </c>
      <c r="D57" s="92">
        <v>6050</v>
      </c>
      <c r="E57" s="178" t="s">
        <v>50</v>
      </c>
      <c r="F57" s="180" t="s">
        <v>54</v>
      </c>
      <c r="G57" s="70">
        <v>93230</v>
      </c>
      <c r="H57" s="24">
        <v>48800</v>
      </c>
      <c r="I57" s="56"/>
      <c r="J57" s="69"/>
      <c r="K57" s="37">
        <v>6000</v>
      </c>
      <c r="L57" s="69"/>
      <c r="M57" s="56"/>
      <c r="N57" s="28"/>
      <c r="O57" s="32"/>
      <c r="P57" s="32"/>
    </row>
    <row r="58" spans="1:16" s="3" customFormat="1" ht="15" customHeight="1">
      <c r="A58" s="11"/>
      <c r="B58" s="191"/>
      <c r="C58" s="191"/>
      <c r="D58" s="132">
        <v>6058</v>
      </c>
      <c r="E58" s="194"/>
      <c r="F58" s="186"/>
      <c r="G58" s="106">
        <v>500000</v>
      </c>
      <c r="H58" s="107"/>
      <c r="I58" s="107"/>
      <c r="J58" s="108"/>
      <c r="K58" s="109"/>
      <c r="L58" s="108">
        <v>500000</v>
      </c>
      <c r="M58" s="107"/>
      <c r="N58" s="110"/>
      <c r="O58" s="32"/>
      <c r="P58" s="32"/>
    </row>
    <row r="59" spans="1:16" s="3" customFormat="1" ht="15" customHeight="1">
      <c r="A59" s="11"/>
      <c r="B59" s="192"/>
      <c r="C59" s="192"/>
      <c r="D59" s="91">
        <v>6059</v>
      </c>
      <c r="E59" s="179"/>
      <c r="F59" s="181"/>
      <c r="G59" s="111">
        <f>H59</f>
        <v>1052600</v>
      </c>
      <c r="H59" s="112">
        <v>1052600</v>
      </c>
      <c r="I59" s="112"/>
      <c r="J59" s="113"/>
      <c r="K59" s="112"/>
      <c r="L59" s="114"/>
      <c r="M59" s="115"/>
      <c r="N59" s="113"/>
      <c r="O59" s="32"/>
      <c r="P59" s="32"/>
    </row>
    <row r="60" spans="1:16" s="3" customFormat="1" ht="10.5" customHeight="1">
      <c r="A60" s="11"/>
      <c r="B60" s="23"/>
      <c r="C60" s="23"/>
      <c r="D60" s="23"/>
      <c r="E60" s="34"/>
      <c r="F60" s="35"/>
      <c r="G60" s="36"/>
      <c r="H60" s="45"/>
      <c r="I60" s="45"/>
      <c r="J60" s="11"/>
      <c r="K60" s="45"/>
      <c r="L60" s="11"/>
      <c r="M60" s="45"/>
      <c r="N60" s="11"/>
      <c r="O60" s="32"/>
      <c r="P60" s="32"/>
    </row>
    <row r="61" spans="1:16" s="3" customFormat="1" ht="10.5" customHeight="1">
      <c r="A61" s="11"/>
      <c r="B61" s="23"/>
      <c r="C61" s="23"/>
      <c r="D61" s="23"/>
      <c r="E61" s="34"/>
      <c r="F61" s="35"/>
      <c r="G61" s="36"/>
      <c r="H61" s="45"/>
      <c r="I61" s="45"/>
      <c r="J61" s="11"/>
      <c r="K61" s="45"/>
      <c r="L61" s="11"/>
      <c r="M61" s="45"/>
      <c r="N61" s="11"/>
      <c r="O61" s="32"/>
      <c r="P61" s="32"/>
    </row>
    <row r="62" spans="1:16" s="3" customFormat="1" ht="10.5" customHeight="1">
      <c r="A62" s="11"/>
      <c r="B62" s="23"/>
      <c r="C62" s="23"/>
      <c r="D62" s="23"/>
      <c r="E62" s="34"/>
      <c r="F62" s="35"/>
      <c r="G62" s="36"/>
      <c r="H62" s="45"/>
      <c r="I62" s="45"/>
      <c r="J62" s="11"/>
      <c r="K62" s="45"/>
      <c r="L62" s="11"/>
      <c r="M62" s="45"/>
      <c r="N62" s="11"/>
      <c r="O62" s="32"/>
      <c r="P62" s="32"/>
    </row>
    <row r="63" spans="1:16" s="3" customFormat="1" ht="10.5" customHeight="1">
      <c r="A63" s="11"/>
      <c r="B63" s="201" t="s">
        <v>2</v>
      </c>
      <c r="C63" s="185" t="s">
        <v>3</v>
      </c>
      <c r="D63" s="172" t="s">
        <v>4</v>
      </c>
      <c r="E63" s="202" t="s">
        <v>5</v>
      </c>
      <c r="F63" s="180" t="s">
        <v>6</v>
      </c>
      <c r="G63" s="185" t="s">
        <v>7</v>
      </c>
      <c r="H63" s="187" t="s">
        <v>12</v>
      </c>
      <c r="I63" s="188"/>
      <c r="J63" s="188"/>
      <c r="K63" s="188"/>
      <c r="L63" s="188"/>
      <c r="M63" s="188"/>
      <c r="N63" s="189"/>
      <c r="O63" s="32"/>
      <c r="P63" s="32"/>
    </row>
    <row r="64" spans="1:16" s="3" customFormat="1" ht="10.5" customHeight="1">
      <c r="A64" s="11"/>
      <c r="B64" s="201"/>
      <c r="C64" s="185"/>
      <c r="D64" s="173"/>
      <c r="E64" s="203"/>
      <c r="F64" s="186"/>
      <c r="G64" s="185"/>
      <c r="H64" s="182">
        <v>2010</v>
      </c>
      <c r="I64" s="183"/>
      <c r="J64" s="184"/>
      <c r="K64" s="182">
        <v>2011</v>
      </c>
      <c r="L64" s="184"/>
      <c r="M64" s="182">
        <v>2012</v>
      </c>
      <c r="N64" s="184"/>
      <c r="O64" s="32"/>
      <c r="P64" s="32"/>
    </row>
    <row r="65" spans="1:16" s="3" customFormat="1" ht="36" customHeight="1">
      <c r="A65" s="11"/>
      <c r="B65" s="201"/>
      <c r="C65" s="185"/>
      <c r="D65" s="173"/>
      <c r="E65" s="87" t="s">
        <v>8</v>
      </c>
      <c r="F65" s="186"/>
      <c r="G65" s="185"/>
      <c r="H65" s="48" t="s">
        <v>47</v>
      </c>
      <c r="I65" s="75" t="s">
        <v>44</v>
      </c>
      <c r="J65" s="74" t="s">
        <v>55</v>
      </c>
      <c r="K65" s="48" t="s">
        <v>47</v>
      </c>
      <c r="L65" s="74" t="s">
        <v>55</v>
      </c>
      <c r="M65" s="48" t="s">
        <v>47</v>
      </c>
      <c r="N65" s="74" t="s">
        <v>55</v>
      </c>
      <c r="O65" s="32"/>
      <c r="P65" s="32"/>
    </row>
    <row r="66" spans="2:16" s="3" customFormat="1" ht="28.5" customHeight="1">
      <c r="B66" s="98"/>
      <c r="C66" s="99"/>
      <c r="D66" s="100"/>
      <c r="E66" s="101" t="s">
        <v>29</v>
      </c>
      <c r="F66" s="102" t="s">
        <v>35</v>
      </c>
      <c r="G66" s="103">
        <f>SUM(G67:G74)</f>
        <v>93159329</v>
      </c>
      <c r="H66" s="104">
        <f>SUM(H67:H74)</f>
        <v>4700000</v>
      </c>
      <c r="I66" s="104"/>
      <c r="J66" s="105">
        <f>SUM(J67:J74)</f>
        <v>5500000</v>
      </c>
      <c r="K66" s="104">
        <f>SUM(K67:K74)</f>
        <v>19601428</v>
      </c>
      <c r="L66" s="105">
        <v>6300000</v>
      </c>
      <c r="M66" s="104">
        <f>M70+M73+M71+M74</f>
        <v>16500000</v>
      </c>
      <c r="N66" s="105"/>
      <c r="O66" s="32">
        <f>G67-O67</f>
        <v>8034997</v>
      </c>
      <c r="P66" s="32"/>
    </row>
    <row r="67" spans="2:16" s="3" customFormat="1" ht="27" customHeight="1">
      <c r="B67" s="52">
        <v>33</v>
      </c>
      <c r="C67" s="52">
        <v>80101</v>
      </c>
      <c r="D67" s="85">
        <v>6050</v>
      </c>
      <c r="E67" s="46" t="s">
        <v>21</v>
      </c>
      <c r="F67" s="76" t="s">
        <v>16</v>
      </c>
      <c r="G67" s="71">
        <v>10834997</v>
      </c>
      <c r="H67" s="31">
        <v>2300000</v>
      </c>
      <c r="I67" s="41"/>
      <c r="J67" s="50">
        <v>500000</v>
      </c>
      <c r="K67" s="31"/>
      <c r="L67" s="30"/>
      <c r="M67" s="31"/>
      <c r="N67" s="30"/>
      <c r="O67" s="32">
        <f>SUM(H67:N67)</f>
        <v>2800000</v>
      </c>
      <c r="P67" s="32"/>
    </row>
    <row r="68" spans="2:16" s="3" customFormat="1" ht="17.25" customHeight="1">
      <c r="B68" s="190">
        <v>34</v>
      </c>
      <c r="C68" s="190">
        <v>80101</v>
      </c>
      <c r="D68" s="92">
        <v>6050</v>
      </c>
      <c r="E68" s="178" t="s">
        <v>43</v>
      </c>
      <c r="F68" s="180" t="s">
        <v>35</v>
      </c>
      <c r="G68" s="70">
        <v>3057416</v>
      </c>
      <c r="H68" s="6">
        <v>311000</v>
      </c>
      <c r="I68" s="8"/>
      <c r="J68" s="69"/>
      <c r="K68" s="6">
        <v>501428</v>
      </c>
      <c r="L68" s="69"/>
      <c r="M68" s="6"/>
      <c r="N68" s="69"/>
      <c r="O68" s="32"/>
      <c r="P68" s="32"/>
    </row>
    <row r="69" spans="2:16" s="3" customFormat="1" ht="18" customHeight="1">
      <c r="B69" s="191"/>
      <c r="C69" s="191"/>
      <c r="D69" s="132">
        <v>6058</v>
      </c>
      <c r="E69" s="194"/>
      <c r="F69" s="186"/>
      <c r="G69" s="77">
        <v>10000000</v>
      </c>
      <c r="H69" s="59"/>
      <c r="I69" s="59"/>
      <c r="J69" s="73">
        <v>5000000</v>
      </c>
      <c r="K69" s="59"/>
      <c r="L69" s="73">
        <v>5000000</v>
      </c>
      <c r="M69" s="59"/>
      <c r="N69" s="73"/>
      <c r="O69" s="32"/>
      <c r="P69" s="32"/>
    </row>
    <row r="70" spans="2:16" s="3" customFormat="1" ht="18" customHeight="1" thickBot="1">
      <c r="B70" s="191"/>
      <c r="C70" s="191"/>
      <c r="D70" s="141">
        <v>6059</v>
      </c>
      <c r="E70" s="149" t="s">
        <v>61</v>
      </c>
      <c r="F70" s="186"/>
      <c r="G70" s="138">
        <v>22600000</v>
      </c>
      <c r="H70" s="139">
        <v>1100000</v>
      </c>
      <c r="I70" s="139"/>
      <c r="J70" s="140"/>
      <c r="K70" s="139">
        <v>13200000</v>
      </c>
      <c r="L70" s="140"/>
      <c r="M70" s="139">
        <v>8300000</v>
      </c>
      <c r="N70" s="140"/>
      <c r="O70" s="32"/>
      <c r="P70" s="32"/>
    </row>
    <row r="71" spans="2:16" s="3" customFormat="1" ht="18.75" customHeight="1" thickBot="1">
      <c r="B71" s="191"/>
      <c r="C71" s="191"/>
      <c r="D71" s="83">
        <v>6059</v>
      </c>
      <c r="E71" s="150" t="s">
        <v>62</v>
      </c>
      <c r="F71" s="186"/>
      <c r="G71" s="84">
        <v>20400000</v>
      </c>
      <c r="H71" s="51"/>
      <c r="I71" s="51"/>
      <c r="J71" s="49"/>
      <c r="K71" s="47">
        <v>2000000</v>
      </c>
      <c r="L71" s="49"/>
      <c r="M71" s="47">
        <v>8200000</v>
      </c>
      <c r="N71" s="49"/>
      <c r="O71" s="32"/>
      <c r="P71" s="32"/>
    </row>
    <row r="72" spans="2:16" s="3" customFormat="1" ht="18.75" customHeight="1">
      <c r="B72" s="191"/>
      <c r="C72" s="191"/>
      <c r="D72" s="83">
        <v>6059</v>
      </c>
      <c r="E72" s="150" t="s">
        <v>63</v>
      </c>
      <c r="F72" s="186"/>
      <c r="G72" s="84">
        <v>20000000</v>
      </c>
      <c r="H72" s="51"/>
      <c r="I72" s="51"/>
      <c r="J72" s="49"/>
      <c r="K72" s="51"/>
      <c r="L72" s="49"/>
      <c r="M72" s="51">
        <v>5000000</v>
      </c>
      <c r="N72" s="49"/>
      <c r="O72" s="32"/>
      <c r="P72" s="32"/>
    </row>
    <row r="73" spans="2:16" s="3" customFormat="1" ht="19.5" customHeight="1">
      <c r="B73" s="81">
        <v>35</v>
      </c>
      <c r="C73" s="81">
        <v>80101</v>
      </c>
      <c r="D73" s="81">
        <v>6050</v>
      </c>
      <c r="E73" s="93" t="s">
        <v>20</v>
      </c>
      <c r="F73" s="74" t="s">
        <v>36</v>
      </c>
      <c r="G73" s="94">
        <v>4167916</v>
      </c>
      <c r="H73" s="95">
        <v>750000</v>
      </c>
      <c r="I73" s="95"/>
      <c r="J73" s="96"/>
      <c r="K73" s="95">
        <v>2040000</v>
      </c>
      <c r="L73" s="97" t="s">
        <v>38</v>
      </c>
      <c r="M73" s="95"/>
      <c r="N73" s="97"/>
      <c r="O73" s="32"/>
      <c r="P73" s="32"/>
    </row>
    <row r="74" spans="2:16" s="3" customFormat="1" ht="19.5" customHeight="1">
      <c r="B74" s="81">
        <v>36</v>
      </c>
      <c r="C74" s="81">
        <v>80104</v>
      </c>
      <c r="D74" s="81">
        <v>6050</v>
      </c>
      <c r="E74" s="93" t="s">
        <v>18</v>
      </c>
      <c r="F74" s="74" t="s">
        <v>46</v>
      </c>
      <c r="G74" s="94">
        <v>2099000</v>
      </c>
      <c r="H74" s="95">
        <v>239000</v>
      </c>
      <c r="I74" s="95"/>
      <c r="J74" s="96"/>
      <c r="K74" s="95">
        <v>1860000</v>
      </c>
      <c r="L74" s="96"/>
      <c r="M74" s="95"/>
      <c r="N74" s="96"/>
      <c r="O74" s="32"/>
      <c r="P74" s="32"/>
    </row>
    <row r="75" spans="2:16" ht="20.25" customHeight="1">
      <c r="B75" s="196" t="s">
        <v>0</v>
      </c>
      <c r="C75" s="197"/>
      <c r="D75" s="197"/>
      <c r="E75" s="198"/>
      <c r="F75" s="119"/>
      <c r="G75" s="142">
        <f>G66+G12+G25+G39</f>
        <v>200288208</v>
      </c>
      <c r="H75" s="143">
        <f>H12+H25+H66+H39</f>
        <v>14829225</v>
      </c>
      <c r="I75" s="144">
        <f>I12+I66+I25+I39</f>
        <v>1000000</v>
      </c>
      <c r="J75" s="144">
        <f>J12+J66+J25+J39</f>
        <v>11846199</v>
      </c>
      <c r="K75" s="144">
        <f>K12+K66+K39+K25</f>
        <v>41861798</v>
      </c>
      <c r="L75" s="144">
        <f>L12+L66</f>
        <v>36176490</v>
      </c>
      <c r="M75" s="144">
        <f>M12+M66+M39+M25</f>
        <v>18518760</v>
      </c>
      <c r="N75" s="144">
        <f>N12+N66</f>
        <v>8840000</v>
      </c>
      <c r="O75" s="32"/>
      <c r="P75" s="32"/>
    </row>
    <row r="76" spans="2:16" ht="5.25" customHeight="1">
      <c r="B76" s="13"/>
      <c r="C76" s="13"/>
      <c r="D76" s="13"/>
      <c r="E76" s="13"/>
      <c r="F76" s="13"/>
      <c r="G76" s="14"/>
      <c r="P76" s="33"/>
    </row>
    <row r="77" spans="2:10" ht="13.5" customHeight="1">
      <c r="B77" s="20" t="s">
        <v>27</v>
      </c>
      <c r="D77" s="21"/>
      <c r="E77" s="21"/>
      <c r="F77" s="4"/>
      <c r="G77" s="15"/>
      <c r="H77" s="4"/>
      <c r="I77" s="4"/>
      <c r="J77" s="4"/>
    </row>
    <row r="78" spans="2:16" ht="22.5" customHeight="1">
      <c r="B78" s="20"/>
      <c r="C78" s="195" t="s">
        <v>59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P78" s="1">
        <v>6259161</v>
      </c>
    </row>
    <row r="79" ht="3" customHeight="1"/>
    <row r="80" spans="5:10" ht="11.25">
      <c r="E80" s="193" t="s">
        <v>52</v>
      </c>
      <c r="F80" s="193"/>
      <c r="G80" s="193"/>
      <c r="H80" s="193"/>
      <c r="I80" s="193"/>
      <c r="J80" s="193"/>
    </row>
    <row r="81" spans="5:10" ht="11.25">
      <c r="E81" s="68"/>
      <c r="F81" s="67" t="s">
        <v>66</v>
      </c>
      <c r="G81" s="68"/>
      <c r="H81" s="68"/>
      <c r="I81" s="68"/>
      <c r="J81" s="68"/>
    </row>
    <row r="82" spans="5:10" ht="11.25">
      <c r="E82" s="68"/>
      <c r="F82" s="67" t="s">
        <v>67</v>
      </c>
      <c r="G82" s="68"/>
      <c r="H82" s="68"/>
      <c r="I82" s="68"/>
      <c r="J82" s="68"/>
    </row>
    <row r="84" spans="5:7" ht="9.75">
      <c r="E84" s="16"/>
      <c r="F84" s="16"/>
      <c r="G84" s="17"/>
    </row>
    <row r="85" spans="5:7" ht="9.75">
      <c r="E85" s="16"/>
      <c r="F85" s="16"/>
      <c r="G85" s="17"/>
    </row>
    <row r="86" spans="5:7" ht="9.75">
      <c r="E86" s="16"/>
      <c r="F86" s="16"/>
      <c r="G86" s="17"/>
    </row>
    <row r="87" spans="5:7" ht="9.75">
      <c r="E87" s="16"/>
      <c r="F87" s="16"/>
      <c r="G87" s="17"/>
    </row>
    <row r="88" spans="5:7" ht="9.75">
      <c r="E88" s="16"/>
      <c r="F88" s="16"/>
      <c r="G88" s="17"/>
    </row>
    <row r="89" spans="5:7" ht="9.75">
      <c r="E89" s="16"/>
      <c r="F89" s="16"/>
      <c r="G89" s="17"/>
    </row>
    <row r="90" spans="5:7" ht="9.75">
      <c r="E90" s="16"/>
      <c r="F90" s="16"/>
      <c r="G90" s="17"/>
    </row>
    <row r="91" spans="5:7" ht="9.75">
      <c r="E91" s="16"/>
      <c r="F91" s="16"/>
      <c r="G91" s="17"/>
    </row>
    <row r="92" spans="5:7" ht="9.75">
      <c r="E92" s="16"/>
      <c r="F92" s="16"/>
      <c r="G92" s="17"/>
    </row>
  </sheetData>
  <mergeCells count="87">
    <mergeCell ref="C19:C21"/>
    <mergeCell ref="E57:E59"/>
    <mergeCell ref="J12:J14"/>
    <mergeCell ref="K12:K14"/>
    <mergeCell ref="H12:H14"/>
    <mergeCell ref="F19:F21"/>
    <mergeCell ref="E12:E14"/>
    <mergeCell ref="G12:G14"/>
    <mergeCell ref="F12:F14"/>
    <mergeCell ref="E51:E53"/>
    <mergeCell ref="C42:C43"/>
    <mergeCell ref="B42:B43"/>
    <mergeCell ref="D63:D65"/>
    <mergeCell ref="E63:E64"/>
    <mergeCell ref="B54:B56"/>
    <mergeCell ref="C54:C56"/>
    <mergeCell ref="C44:C46"/>
    <mergeCell ref="E54:E56"/>
    <mergeCell ref="B57:B59"/>
    <mergeCell ref="C57:C59"/>
    <mergeCell ref="B68:B72"/>
    <mergeCell ref="C68:C72"/>
    <mergeCell ref="B63:B65"/>
    <mergeCell ref="C63:C65"/>
    <mergeCell ref="L12:L14"/>
    <mergeCell ref="M12:M14"/>
    <mergeCell ref="D32:D34"/>
    <mergeCell ref="K33:L33"/>
    <mergeCell ref="M33:N33"/>
    <mergeCell ref="N12:N14"/>
    <mergeCell ref="H32:N32"/>
    <mergeCell ref="H33:J33"/>
    <mergeCell ref="G32:G34"/>
    <mergeCell ref="E22:E24"/>
    <mergeCell ref="B7:L7"/>
    <mergeCell ref="H9:N9"/>
    <mergeCell ref="F9:F11"/>
    <mergeCell ref="K10:L10"/>
    <mergeCell ref="B9:B11"/>
    <mergeCell ref="M10:N10"/>
    <mergeCell ref="C9:C11"/>
    <mergeCell ref="D9:D11"/>
    <mergeCell ref="H10:J10"/>
    <mergeCell ref="G9:G11"/>
    <mergeCell ref="K1:M1"/>
    <mergeCell ref="K3:M3"/>
    <mergeCell ref="K4:M4"/>
    <mergeCell ref="K5:M5"/>
    <mergeCell ref="E9:E10"/>
    <mergeCell ref="E44:E46"/>
    <mergeCell ref="E42:E43"/>
    <mergeCell ref="F22:F24"/>
    <mergeCell ref="F44:F46"/>
    <mergeCell ref="E32:E33"/>
    <mergeCell ref="F32:F34"/>
    <mergeCell ref="F42:F43"/>
    <mergeCell ref="E19:E21"/>
    <mergeCell ref="B19:B21"/>
    <mergeCell ref="B22:B24"/>
    <mergeCell ref="C22:C24"/>
    <mergeCell ref="B49:B50"/>
    <mergeCell ref="C49:C50"/>
    <mergeCell ref="B47:B48"/>
    <mergeCell ref="C47:C48"/>
    <mergeCell ref="B32:B34"/>
    <mergeCell ref="C32:C34"/>
    <mergeCell ref="B44:B46"/>
    <mergeCell ref="B51:B53"/>
    <mergeCell ref="C51:C53"/>
    <mergeCell ref="E80:J80"/>
    <mergeCell ref="E49:E50"/>
    <mergeCell ref="F68:F72"/>
    <mergeCell ref="E68:E69"/>
    <mergeCell ref="C78:N78"/>
    <mergeCell ref="B75:E75"/>
    <mergeCell ref="M64:N64"/>
    <mergeCell ref="K64:L64"/>
    <mergeCell ref="E47:E48"/>
    <mergeCell ref="F49:F50"/>
    <mergeCell ref="H64:J64"/>
    <mergeCell ref="G63:G65"/>
    <mergeCell ref="F47:F48"/>
    <mergeCell ref="F57:F59"/>
    <mergeCell ref="F63:F65"/>
    <mergeCell ref="H63:N63"/>
    <mergeCell ref="F54:F56"/>
    <mergeCell ref="F51:F53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2010-03-16T07:34:46Z</cp:lastPrinted>
  <dcterms:created xsi:type="dcterms:W3CDTF">2002-08-13T10:14:59Z</dcterms:created>
  <dcterms:modified xsi:type="dcterms:W3CDTF">2010-03-16T07:37:19Z</dcterms:modified>
  <cp:category/>
  <cp:version/>
  <cp:contentType/>
  <cp:contentStatus/>
</cp:coreProperties>
</file>