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<sst xmlns="http://schemas.openxmlformats.org/spreadsheetml/2006/main" count="161" uniqueCount="80">
  <si>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</si>
  <si>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</si>
  <si>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</si>
  <si>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</si>
  <si>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</si>
  <si>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</si>
  <si>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</si>
  <si>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</si>
  <si>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</si>
  <si>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</si>
  <si>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</si>
  <si>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Władysławów, Wilcza Góra - Budowa kanalizacji</t>
  </si>
  <si>
    <t>WYSOKOŚĆ NAKŁADÓW</t>
  </si>
  <si>
    <t>2004-2010</t>
  </si>
  <si>
    <t>2008-2010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</si>
  <si>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</si>
  <si>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</si>
  <si>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</si>
  <si>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Wólka Kosowska -Projekt i budowa przedszkola</t>
  </si>
  <si>
    <t>2006-2011</t>
  </si>
  <si>
    <t xml:space="preserve">Mroków - Projekt i budowa boiska szkolnego  </t>
  </si>
  <si>
    <t xml:space="preserve">Lesznowola - Projekt i rozbudowa Zespołu Szkół Publicznych wraz z zapleczem sportowym </t>
  </si>
  <si>
    <t>2009-2011</t>
  </si>
  <si>
    <t xml:space="preserve">Program rozwoju  infrastruktury </t>
  </si>
  <si>
    <t>2009-2010</t>
  </si>
  <si>
    <t>Podolszyn- Budowa odwodnienia w ul. Polnej</t>
  </si>
  <si>
    <t>Rady Gminy Lesznowola</t>
  </si>
  <si>
    <t>Jednostką realizującą program będzie Urząd Gminy</t>
  </si>
  <si>
    <t>Mysiadło - Projekt i przebudowa ul. Polnej wraz z odwodnieniem</t>
  </si>
  <si>
    <t>Program rozwoju oświaty i sportu</t>
  </si>
  <si>
    <t>Lesznowola - Projekt budowy  ul. Okrężnej oraz projekty branżowe wraz z wytyczeniem geodezyjnym</t>
  </si>
  <si>
    <t>Mroków -Projekt budowy i odwodnienia drogi na działkach nr 74/9, 73/23, 73/14, 73/3, 73/2, 73/8, 72/11, 72/8  wraz z wytyczeniem geodezyjnym przebiegu drogi</t>
  </si>
  <si>
    <t>Wilcza Góra-Projekt kanalizacji deszczowej w ul. Borowej 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</si>
  <si>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</si>
  <si>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</si>
  <si>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</si>
  <si>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</si>
  <si>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Lesznowola - Projekt budowy  ul. Sportowej wraz z wytyczeniem geodezyjnym przebiegu drogi</t>
  </si>
  <si>
    <t>Magdalenka - Projekt budowy ul. Kaczeńców wraz z wytyczeniem geodezyjnym przebiegu drogi</t>
  </si>
  <si>
    <t>Mysiadło - Projekt budowy  ul. Miłej wraz z wytyczeniem geodezyjnym przebiegu drogi</t>
  </si>
  <si>
    <t>Mroków - Projekt ul. Karasia od ul. Sadowej z wytyczeniem geodezyjnym</t>
  </si>
  <si>
    <t>2006-2013</t>
  </si>
  <si>
    <t>2007-2011</t>
  </si>
  <si>
    <t xml:space="preserve">Warszawianka, Wola Mrokowska  - Budowa ul. Brzozowej i ul. Krótkiej wraz z kanalizacją deszczową </t>
  </si>
  <si>
    <t>Lesznowola - Projekt  przebudowy  ul. GRN  wraz z aktualizacją geodezyjną</t>
  </si>
  <si>
    <t>1 300 000 FRKFiS</t>
  </si>
  <si>
    <t>Kolonia Mrokowska - Budowa wodociągu  i kanalizacji w drodze nr. ew. działki 25/4</t>
  </si>
  <si>
    <t>Kolonia Warszawska - Budowa wodociągu  w drodze 46/7 bocznej od  ul. Ułanów</t>
  </si>
  <si>
    <t>Wilcza Góra - Budowa wodociągu  ulica lokalna od ul. Jasnej dz. Nr 37, 43, 42/29, 45/1</t>
  </si>
  <si>
    <t xml:space="preserve">Mysiadło - Projekt i  budowa ul. Kwiatowej  z odwodnieniem </t>
  </si>
  <si>
    <t>2004-2012</t>
  </si>
  <si>
    <t>Magdaleka -Projekt ciągu pieszo-rowerowego- II etap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</si>
  <si>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 xml:space="preserve">2)                   </t>
    </r>
  </si>
  <si>
    <t>Obligacje</t>
  </si>
  <si>
    <t>Mysiadło- Projekt i adaptacja budynku przy ul. Osiedlowej -filia GOPS</t>
  </si>
  <si>
    <t>2010-2011</t>
  </si>
  <si>
    <t>Dochody własne</t>
  </si>
  <si>
    <t>Łazy - Aktualizacja projektu i budowa świetlicy                                            (Razem - 1.500.000,-zł)</t>
  </si>
  <si>
    <t>Magdalenka - Projekt i budowa świetlicy                                            (Razem - 1.500.000 ,-zł)</t>
  </si>
  <si>
    <t>Podolszyn - Projekt i budowa świetlicy                                                                     (Razem - 1.559.780,-zł)</t>
  </si>
  <si>
    <t>Zgorzała - Projekt i budowa świetlicy                                                                        (Razem - 1.645,830,-zł)</t>
  </si>
  <si>
    <t>Załącznik Nr 1</t>
  </si>
  <si>
    <t xml:space="preserve">LIMITY WYDATKÓW INWESTYCYJNYCH NA LATA   2010-2012  </t>
  </si>
  <si>
    <t>2) Mysiadło - Projekt i budowa  "Centrum Edukacji i Sportu" po 2012 roku.</t>
  </si>
  <si>
    <t>III etap  2013r. -  15.000.000,-zł</t>
  </si>
  <si>
    <t>2006-2012</t>
  </si>
  <si>
    <t>2009-2012</t>
  </si>
  <si>
    <t>II etap  2013r. -  10.200.000,-zł</t>
  </si>
  <si>
    <t>2008-2011</t>
  </si>
  <si>
    <t>Środki pomocowe, 
 dotacje i inne</t>
  </si>
  <si>
    <t>Janczewice-Projekt oraz przebudowa i remont budynku świetlicy gminnej  (Razem - 873.082,-zł)  1)</t>
  </si>
  <si>
    <t>Nowa Iwiczna - Projekt i budowa obiektu integracji społecznej wraz z zagospodarowaniem terenu           (Razem- 1.570.000,-zł)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</si>
  <si>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35.492.553,-zł)</t>
    </r>
  </si>
  <si>
    <t xml:space="preserve">Limity wydatków inwestycyjnych na lata 2004 - 2012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</si>
  <si>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29.844.697,-zł)</t>
    </r>
  </si>
  <si>
    <t>do Uchwały 468/XXXV/2009</t>
  </si>
  <si>
    <t xml:space="preserve">z dnia 17 grudnia 2009r.      </t>
  </si>
  <si>
    <t xml:space="preserve">                                   I etap 35.657.416,-zł </t>
  </si>
  <si>
    <t xml:space="preserve">                                   II etap 20.400.000,-zł </t>
  </si>
  <si>
    <t xml:space="preserve">                                  III etap 20.000.000,-zł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</si>
</sst>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Dashed"/>
      <bottom style="hair"/>
    </border>
    <border>
      <left style="thin"/>
      <right style="thin"/>
      <top style="medium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thin"/>
      <top style="dashDot"/>
      <bottom style="hair"/>
    </border>
    <border>
      <left style="thin"/>
      <right style="thin"/>
      <top style="thin"/>
      <bottom style="thin"/>
    </border>
    <border>
      <left style="thin"/>
      <right style="thin"/>
      <top style="dashDot"/>
      <bottom style="thin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thin"/>
    </border>
    <border>
      <left style="thin"/>
      <right style="thin"/>
      <top style="dashDot"/>
      <bottom style="dashDotDot"/>
    </border>
    <border>
      <left style="thin"/>
      <right style="thin"/>
      <top style="dashDotDot"/>
      <bottom style="thin"/>
    </border>
    <border>
      <left style="thin"/>
      <right style="thin"/>
      <top style="dashDot"/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Dot"/>
      <bottom style="mediumDash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Dashed"/>
    </border>
    <border>
      <left style="thin"/>
      <right style="thin"/>
      <top style="mediumDashed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3" fontId="6" fillId="3" borderId="12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Zeros="0" tabSelected="1" workbookViewId="0" topLeftCell="A41">
      <selection activeCell="B46" sqref="B46:N47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00390625" style="1" customWidth="1"/>
    <col min="7" max="7" width="10.25390625" style="2" customWidth="1"/>
    <col min="8" max="8" width="10.75390625" style="1" customWidth="1"/>
    <col min="9" max="9" width="8.875" style="1" customWidth="1"/>
    <col min="10" max="10" width="9.75390625" style="1" customWidth="1"/>
    <col min="11" max="11" width="11.00390625" style="1" customWidth="1"/>
    <col min="12" max="12" width="9.375" style="1" customWidth="1"/>
    <col min="13" max="13" width="10.75390625" style="1" customWidth="1"/>
    <col min="14" max="14" width="9.00390625" style="1" customWidth="1"/>
    <col min="15" max="15" width="10.375" style="1" customWidth="1"/>
    <col min="16" max="16" width="9.625" style="1" customWidth="1"/>
    <col min="17" max="16384" width="9.125" style="1" customWidth="1"/>
  </cols>
  <sheetData>
    <row r="1" spans="11:13" ht="15.75">
      <c r="K1" s="171" t="s">
        <v>61</v>
      </c>
      <c r="L1" s="171"/>
      <c r="M1" s="171"/>
    </row>
    <row r="2" spans="12:13" ht="3" customHeight="1">
      <c r="L2" s="30"/>
      <c r="M2" s="30"/>
    </row>
    <row r="3" spans="11:13" ht="12" customHeight="1">
      <c r="K3" s="172" t="s">
        <v>75</v>
      </c>
      <c r="L3" s="172"/>
      <c r="M3" s="172"/>
    </row>
    <row r="4" spans="11:13" ht="12" customHeight="1">
      <c r="K4" s="172" t="s">
        <v>26</v>
      </c>
      <c r="L4" s="172"/>
      <c r="M4" s="172"/>
    </row>
    <row r="5" spans="11:13" ht="12.75" customHeight="1">
      <c r="K5" s="172" t="s">
        <v>76</v>
      </c>
      <c r="L5" s="172"/>
      <c r="M5" s="172"/>
    </row>
    <row r="6" ht="4.5" customHeight="1"/>
    <row r="7" spans="2:12" ht="12.75" customHeight="1">
      <c r="B7" s="170" t="s">
        <v>62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</row>
    <row r="8" spans="2:7" ht="2.25" customHeight="1">
      <c r="B8" s="12"/>
      <c r="C8" s="12"/>
      <c r="D8" s="12"/>
      <c r="E8" s="12"/>
      <c r="F8" s="12"/>
      <c r="G8" s="12"/>
    </row>
    <row r="9" spans="2:14" ht="9" customHeight="1">
      <c r="B9" s="203" t="s">
        <v>2</v>
      </c>
      <c r="C9" s="202" t="s">
        <v>3</v>
      </c>
      <c r="D9" s="200" t="s">
        <v>4</v>
      </c>
      <c r="E9" s="161" t="s">
        <v>5</v>
      </c>
      <c r="F9" s="184" t="s">
        <v>6</v>
      </c>
      <c r="G9" s="202" t="s">
        <v>7</v>
      </c>
      <c r="H9" s="175" t="s">
        <v>12</v>
      </c>
      <c r="I9" s="176"/>
      <c r="J9" s="176"/>
      <c r="K9" s="176"/>
      <c r="L9" s="176"/>
      <c r="M9" s="176"/>
      <c r="N9" s="177"/>
    </row>
    <row r="10" spans="2:14" ht="10.5" customHeight="1">
      <c r="B10" s="203"/>
      <c r="C10" s="202"/>
      <c r="D10" s="201"/>
      <c r="E10" s="162"/>
      <c r="F10" s="185"/>
      <c r="G10" s="202"/>
      <c r="H10" s="167">
        <v>2010</v>
      </c>
      <c r="I10" s="169"/>
      <c r="J10" s="168"/>
      <c r="K10" s="167">
        <v>2011</v>
      </c>
      <c r="L10" s="168"/>
      <c r="M10" s="167">
        <v>2012</v>
      </c>
      <c r="N10" s="168"/>
    </row>
    <row r="11" spans="2:14" ht="31.5" customHeight="1" thickBot="1">
      <c r="B11" s="203"/>
      <c r="C11" s="202"/>
      <c r="D11" s="201"/>
      <c r="E11" s="96" t="s">
        <v>8</v>
      </c>
      <c r="F11" s="185"/>
      <c r="G11" s="202"/>
      <c r="H11" s="51" t="s">
        <v>56</v>
      </c>
      <c r="I11" s="84" t="s">
        <v>53</v>
      </c>
      <c r="J11" s="83" t="s">
        <v>69</v>
      </c>
      <c r="K11" s="51" t="s">
        <v>56</v>
      </c>
      <c r="L11" s="83" t="s">
        <v>69</v>
      </c>
      <c r="M11" s="51" t="s">
        <v>56</v>
      </c>
      <c r="N11" s="83" t="s">
        <v>69</v>
      </c>
    </row>
    <row r="12" spans="2:14" s="3" customFormat="1" ht="12" customHeight="1" thickTop="1">
      <c r="B12" s="9"/>
      <c r="C12" s="18"/>
      <c r="D12" s="18"/>
      <c r="E12" s="186" t="s">
        <v>9</v>
      </c>
      <c r="F12" s="192" t="s">
        <v>50</v>
      </c>
      <c r="G12" s="189">
        <f>SUM(G15:G24)</f>
        <v>81466253</v>
      </c>
      <c r="H12" s="181">
        <f>H21+H19+H22+H24+H15+H16+H17+H18</f>
        <v>2957901</v>
      </c>
      <c r="I12" s="61"/>
      <c r="J12" s="181">
        <f>SUM(J19:J24)</f>
        <v>2550000</v>
      </c>
      <c r="K12" s="181">
        <f>K21+K22+K24</f>
        <v>12712350</v>
      </c>
      <c r="L12" s="181">
        <f>L20+L23</f>
        <v>29876490</v>
      </c>
      <c r="M12" s="181">
        <f>M21+M22+M24</f>
        <v>1018760</v>
      </c>
      <c r="N12" s="181">
        <f>N20+N23</f>
        <v>8840000</v>
      </c>
    </row>
    <row r="13" spans="2:14" s="3" customFormat="1" ht="12" customHeight="1">
      <c r="B13" s="45"/>
      <c r="C13" s="46"/>
      <c r="D13" s="46"/>
      <c r="E13" s="187"/>
      <c r="F13" s="193"/>
      <c r="G13" s="190"/>
      <c r="H13" s="182"/>
      <c r="I13" s="47"/>
      <c r="J13" s="182"/>
      <c r="K13" s="182"/>
      <c r="L13" s="182"/>
      <c r="M13" s="182"/>
      <c r="N13" s="182"/>
    </row>
    <row r="14" spans="2:14" s="3" customFormat="1" ht="11.25" customHeight="1">
      <c r="B14" s="10"/>
      <c r="C14" s="19"/>
      <c r="D14" s="19"/>
      <c r="E14" s="188"/>
      <c r="F14" s="194"/>
      <c r="G14" s="191"/>
      <c r="H14" s="183"/>
      <c r="I14" s="41"/>
      <c r="J14" s="183"/>
      <c r="K14" s="183"/>
      <c r="L14" s="183"/>
      <c r="M14" s="183"/>
      <c r="N14" s="183"/>
    </row>
    <row r="15" spans="2:16" s="3" customFormat="1" ht="24.75" customHeight="1">
      <c r="B15" s="62">
        <v>1</v>
      </c>
      <c r="C15" s="97" t="s">
        <v>1</v>
      </c>
      <c r="D15" s="62">
        <v>6050</v>
      </c>
      <c r="E15" s="81" t="s">
        <v>46</v>
      </c>
      <c r="F15" s="84" t="s">
        <v>24</v>
      </c>
      <c r="G15" s="79">
        <v>139996</v>
      </c>
      <c r="H15" s="42">
        <v>121870</v>
      </c>
      <c r="I15" s="42"/>
      <c r="J15" s="29"/>
      <c r="K15" s="27"/>
      <c r="L15" s="29"/>
      <c r="M15" s="27"/>
      <c r="N15" s="29"/>
      <c r="O15" s="33"/>
      <c r="P15" s="33" t="e">
        <f>#REF!-O15</f>
        <v>#REF!</v>
      </c>
    </row>
    <row r="16" spans="2:16" s="3" customFormat="1" ht="24" customHeight="1">
      <c r="B16" s="62">
        <v>2</v>
      </c>
      <c r="C16" s="97" t="s">
        <v>1</v>
      </c>
      <c r="D16" s="62">
        <v>6050</v>
      </c>
      <c r="E16" s="81" t="s">
        <v>47</v>
      </c>
      <c r="F16" s="84" t="s">
        <v>24</v>
      </c>
      <c r="G16" s="79">
        <v>80000</v>
      </c>
      <c r="H16" s="42">
        <v>69981</v>
      </c>
      <c r="I16" s="42"/>
      <c r="J16" s="29"/>
      <c r="K16" s="27"/>
      <c r="L16" s="29"/>
      <c r="M16" s="27"/>
      <c r="N16" s="29"/>
      <c r="O16" s="33"/>
      <c r="P16" s="33"/>
    </row>
    <row r="17" spans="2:16" ht="20.25" customHeight="1">
      <c r="B17" s="62">
        <v>3</v>
      </c>
      <c r="C17" s="97" t="s">
        <v>1</v>
      </c>
      <c r="D17" s="62">
        <v>6050</v>
      </c>
      <c r="E17" s="81" t="s">
        <v>11</v>
      </c>
      <c r="F17" s="84" t="s">
        <v>13</v>
      </c>
      <c r="G17" s="79">
        <v>15761507</v>
      </c>
      <c r="H17" s="8">
        <v>1305711</v>
      </c>
      <c r="I17" s="8"/>
      <c r="J17" s="98"/>
      <c r="K17" s="6"/>
      <c r="L17" s="98"/>
      <c r="M17" s="6"/>
      <c r="N17" s="98"/>
      <c r="O17" s="33"/>
      <c r="P17" s="33" t="e">
        <f>#REF!-O17</f>
        <v>#REF!</v>
      </c>
    </row>
    <row r="18" spans="2:16" ht="24.75" customHeight="1">
      <c r="B18" s="62">
        <v>4</v>
      </c>
      <c r="C18" s="97" t="s">
        <v>1</v>
      </c>
      <c r="D18" s="62">
        <v>6050</v>
      </c>
      <c r="E18" s="81" t="s">
        <v>48</v>
      </c>
      <c r="F18" s="84" t="s">
        <v>24</v>
      </c>
      <c r="G18" s="79">
        <v>147500</v>
      </c>
      <c r="H18" s="8">
        <v>137049</v>
      </c>
      <c r="I18" s="8"/>
      <c r="J18" s="98"/>
      <c r="K18" s="6"/>
      <c r="L18" s="98"/>
      <c r="M18" s="6"/>
      <c r="N18" s="98"/>
      <c r="O18" s="33"/>
      <c r="P18" s="33"/>
    </row>
    <row r="19" spans="2:16" ht="18" customHeight="1">
      <c r="B19" s="195">
        <v>5</v>
      </c>
      <c r="C19" s="198" t="s">
        <v>1</v>
      </c>
      <c r="D19" s="62">
        <v>6050</v>
      </c>
      <c r="E19" s="178" t="s">
        <v>72</v>
      </c>
      <c r="F19" s="184" t="s">
        <v>50</v>
      </c>
      <c r="G19" s="79">
        <v>6527553</v>
      </c>
      <c r="H19" s="8">
        <v>258290</v>
      </c>
      <c r="I19" s="8"/>
      <c r="J19" s="78"/>
      <c r="K19" s="8">
        <v>4470000</v>
      </c>
      <c r="L19" s="78"/>
      <c r="M19" s="6"/>
      <c r="N19" s="78"/>
      <c r="O19" s="33"/>
      <c r="P19" s="33" t="e">
        <f>#REF!-O19</f>
        <v>#REF!</v>
      </c>
    </row>
    <row r="20" spans="2:16" ht="18.75" customHeight="1">
      <c r="B20" s="196"/>
      <c r="C20" s="199"/>
      <c r="D20" s="62">
        <v>6058</v>
      </c>
      <c r="E20" s="179"/>
      <c r="F20" s="185"/>
      <c r="G20" s="126">
        <v>21555000</v>
      </c>
      <c r="H20" s="127"/>
      <c r="I20" s="127"/>
      <c r="J20" s="128">
        <v>2550000</v>
      </c>
      <c r="K20" s="127"/>
      <c r="L20" s="128">
        <v>15265000</v>
      </c>
      <c r="M20" s="127"/>
      <c r="N20" s="128">
        <v>3740000</v>
      </c>
      <c r="O20" s="33"/>
      <c r="P20" s="33" t="e">
        <f>#REF!-O20</f>
        <v>#REF!</v>
      </c>
    </row>
    <row r="21" spans="2:16" ht="18.75" customHeight="1">
      <c r="B21" s="196"/>
      <c r="C21" s="199"/>
      <c r="D21" s="62">
        <v>6059</v>
      </c>
      <c r="E21" s="179"/>
      <c r="F21" s="185"/>
      <c r="G21" s="130">
        <v>7410000</v>
      </c>
      <c r="H21" s="131">
        <v>450000</v>
      </c>
      <c r="I21" s="131"/>
      <c r="J21" s="132"/>
      <c r="K21" s="131">
        <v>6841240</v>
      </c>
      <c r="L21" s="132"/>
      <c r="M21" s="131">
        <v>118760</v>
      </c>
      <c r="N21" s="132"/>
      <c r="O21" s="33"/>
      <c r="P21" s="33" t="e">
        <f>#REF!+#REF!+#REF!</f>
        <v>#REF!</v>
      </c>
    </row>
    <row r="22" spans="2:16" ht="18.75" customHeight="1">
      <c r="B22" s="195">
        <v>6</v>
      </c>
      <c r="C22" s="198" t="s">
        <v>1</v>
      </c>
      <c r="D22" s="62">
        <v>6050</v>
      </c>
      <c r="E22" s="178" t="s">
        <v>74</v>
      </c>
      <c r="F22" s="184" t="s">
        <v>50</v>
      </c>
      <c r="G22" s="79">
        <v>6647097</v>
      </c>
      <c r="H22" s="8">
        <v>615000</v>
      </c>
      <c r="I22" s="8"/>
      <c r="J22" s="78"/>
      <c r="K22" s="8">
        <v>3285000</v>
      </c>
      <c r="L22" s="78"/>
      <c r="M22" s="6"/>
      <c r="N22" s="78"/>
      <c r="O22" s="33">
        <f>M22+K22+I22+H22+1699309</f>
        <v>5599309</v>
      </c>
      <c r="P22" s="33"/>
    </row>
    <row r="23" spans="2:16" ht="18.75" customHeight="1">
      <c r="B23" s="196"/>
      <c r="C23" s="199"/>
      <c r="D23" s="62">
        <v>6058</v>
      </c>
      <c r="E23" s="179"/>
      <c r="F23" s="185"/>
      <c r="G23" s="126">
        <v>19711490</v>
      </c>
      <c r="H23" s="127"/>
      <c r="I23" s="127"/>
      <c r="J23" s="128"/>
      <c r="K23" s="127"/>
      <c r="L23" s="128">
        <v>14611490</v>
      </c>
      <c r="M23" s="127"/>
      <c r="N23" s="128">
        <v>5100000</v>
      </c>
      <c r="O23" s="33"/>
      <c r="P23" s="33"/>
    </row>
    <row r="24" spans="2:16" ht="18.75" customHeight="1">
      <c r="B24" s="196"/>
      <c r="C24" s="199"/>
      <c r="D24" s="62">
        <v>6059</v>
      </c>
      <c r="E24" s="179"/>
      <c r="F24" s="185"/>
      <c r="G24" s="130">
        <v>3486110</v>
      </c>
      <c r="H24" s="131"/>
      <c r="I24" s="131"/>
      <c r="J24" s="132"/>
      <c r="K24" s="131">
        <v>2586110</v>
      </c>
      <c r="L24" s="132"/>
      <c r="M24" s="131">
        <v>900000</v>
      </c>
      <c r="N24" s="132"/>
      <c r="O24" s="33">
        <f>M24+K24</f>
        <v>3486110</v>
      </c>
      <c r="P24" s="33"/>
    </row>
    <row r="25" spans="1:16" s="3" customFormat="1" ht="26.25" customHeight="1">
      <c r="A25" s="11"/>
      <c r="B25" s="110"/>
      <c r="C25" s="109"/>
      <c r="D25" s="110"/>
      <c r="E25" s="159" t="s">
        <v>23</v>
      </c>
      <c r="F25" s="109" t="s">
        <v>22</v>
      </c>
      <c r="G25" s="113">
        <f>SUM(G26:G27,G35:G49)</f>
        <v>16041059</v>
      </c>
      <c r="H25" s="113">
        <f>SUM(H26:H27,H35:H49)</f>
        <v>9670545</v>
      </c>
      <c r="I25" s="113">
        <f>SUM(I26:I27,I35:I49)</f>
        <v>3000000</v>
      </c>
      <c r="J25" s="113">
        <f>SUM(J26:J27,J35:J49)</f>
        <v>2420000</v>
      </c>
      <c r="K25" s="113">
        <f>SUM(K26:K27,K35:K49)</f>
        <v>210000</v>
      </c>
      <c r="L25" s="160"/>
      <c r="M25" s="114"/>
      <c r="N25" s="160"/>
      <c r="O25" s="33">
        <f>M25+K25+J25+H25</f>
        <v>12300545</v>
      </c>
      <c r="P25" s="33" t="e">
        <f>#REF!-O25</f>
        <v>#REF!</v>
      </c>
    </row>
    <row r="26" spans="1:16" s="3" customFormat="1" ht="24.75" customHeight="1">
      <c r="A26" s="11"/>
      <c r="B26" s="94">
        <v>7</v>
      </c>
      <c r="C26" s="60">
        <v>60016</v>
      </c>
      <c r="D26" s="94">
        <v>6050</v>
      </c>
      <c r="E26" s="49" t="s">
        <v>44</v>
      </c>
      <c r="F26" s="157" t="s">
        <v>24</v>
      </c>
      <c r="G26" s="158">
        <v>180671</v>
      </c>
      <c r="H26" s="68">
        <v>130000</v>
      </c>
      <c r="I26" s="26"/>
      <c r="J26" s="31"/>
      <c r="K26" s="68"/>
      <c r="L26" s="31"/>
      <c r="M26" s="68"/>
      <c r="N26" s="31"/>
      <c r="O26" s="33"/>
      <c r="P26" s="33"/>
    </row>
    <row r="27" spans="1:16" s="3" customFormat="1" ht="29.25" customHeight="1">
      <c r="A27" s="11"/>
      <c r="B27" s="89">
        <v>8</v>
      </c>
      <c r="C27" s="62">
        <v>60016</v>
      </c>
      <c r="D27" s="89">
        <v>6050</v>
      </c>
      <c r="E27" s="81" t="s">
        <v>30</v>
      </c>
      <c r="F27" s="51" t="s">
        <v>24</v>
      </c>
      <c r="G27" s="91">
        <v>266811</v>
      </c>
      <c r="H27" s="22">
        <v>195200</v>
      </c>
      <c r="I27" s="25"/>
      <c r="J27" s="29"/>
      <c r="K27" s="22"/>
      <c r="L27" s="29"/>
      <c r="M27" s="22"/>
      <c r="N27" s="29"/>
      <c r="O27" s="33"/>
      <c r="P27" s="33"/>
    </row>
    <row r="28" spans="1:16" s="3" customFormat="1" ht="20.25" customHeight="1">
      <c r="A28" s="59"/>
      <c r="B28" s="55"/>
      <c r="C28" s="55"/>
      <c r="D28" s="55"/>
      <c r="E28" s="56"/>
      <c r="F28" s="57"/>
      <c r="G28" s="55"/>
      <c r="H28" s="58"/>
      <c r="I28" s="58"/>
      <c r="J28" s="59"/>
      <c r="K28" s="58"/>
      <c r="L28" s="59"/>
      <c r="M28" s="58"/>
      <c r="N28" s="59"/>
      <c r="O28" s="33"/>
      <c r="P28" s="33"/>
    </row>
    <row r="29" spans="1:16" s="3" customFormat="1" ht="20.25" customHeight="1">
      <c r="A29" s="11"/>
      <c r="B29" s="24"/>
      <c r="C29" s="24"/>
      <c r="D29" s="24"/>
      <c r="E29" s="35"/>
      <c r="F29" s="36"/>
      <c r="G29" s="24"/>
      <c r="H29" s="48"/>
      <c r="I29" s="48"/>
      <c r="J29" s="11"/>
      <c r="K29" s="48"/>
      <c r="L29" s="11"/>
      <c r="M29" s="48"/>
      <c r="N29" s="11"/>
      <c r="O29" s="33"/>
      <c r="P29" s="33"/>
    </row>
    <row r="30" spans="1:16" s="3" customFormat="1" ht="20.25" customHeight="1">
      <c r="A30" s="11"/>
      <c r="B30" s="24"/>
      <c r="C30" s="24"/>
      <c r="D30" s="24"/>
      <c r="E30" s="35"/>
      <c r="F30" s="36"/>
      <c r="G30" s="24"/>
      <c r="H30" s="48"/>
      <c r="I30" s="48"/>
      <c r="J30" s="11"/>
      <c r="K30" s="48"/>
      <c r="L30" s="11"/>
      <c r="M30" s="48"/>
      <c r="N30" s="11"/>
      <c r="O30" s="33"/>
      <c r="P30" s="33"/>
    </row>
    <row r="31" spans="1:16" s="3" customFormat="1" ht="15" customHeight="1">
      <c r="A31" s="11"/>
      <c r="B31" s="24"/>
      <c r="C31" s="24"/>
      <c r="D31" s="24"/>
      <c r="E31" s="35"/>
      <c r="F31" s="36"/>
      <c r="G31" s="24"/>
      <c r="H31" s="48"/>
      <c r="I31" s="48"/>
      <c r="J31" s="11"/>
      <c r="K31" s="48"/>
      <c r="L31" s="11"/>
      <c r="M31" s="48"/>
      <c r="N31" s="11"/>
      <c r="O31" s="33"/>
      <c r="P31" s="33"/>
    </row>
    <row r="32" spans="1:16" s="3" customFormat="1" ht="9" customHeight="1">
      <c r="A32" s="11"/>
      <c r="B32" s="203" t="s">
        <v>2</v>
      </c>
      <c r="C32" s="202" t="s">
        <v>3</v>
      </c>
      <c r="D32" s="200" t="s">
        <v>4</v>
      </c>
      <c r="E32" s="161" t="s">
        <v>5</v>
      </c>
      <c r="F32" s="184" t="s">
        <v>6</v>
      </c>
      <c r="G32" s="202" t="s">
        <v>7</v>
      </c>
      <c r="H32" s="175" t="s">
        <v>12</v>
      </c>
      <c r="I32" s="176"/>
      <c r="J32" s="176"/>
      <c r="K32" s="176"/>
      <c r="L32" s="176"/>
      <c r="M32" s="176"/>
      <c r="N32" s="177"/>
      <c r="O32" s="33"/>
      <c r="P32" s="33"/>
    </row>
    <row r="33" spans="1:16" s="3" customFormat="1" ht="9.75" customHeight="1">
      <c r="A33" s="11"/>
      <c r="B33" s="203"/>
      <c r="C33" s="202"/>
      <c r="D33" s="201"/>
      <c r="E33" s="162"/>
      <c r="F33" s="185"/>
      <c r="G33" s="202"/>
      <c r="H33" s="167">
        <v>2010</v>
      </c>
      <c r="I33" s="169"/>
      <c r="J33" s="168"/>
      <c r="K33" s="167">
        <v>2011</v>
      </c>
      <c r="L33" s="168"/>
      <c r="M33" s="167">
        <v>2012</v>
      </c>
      <c r="N33" s="168"/>
      <c r="O33" s="33"/>
      <c r="P33" s="33"/>
    </row>
    <row r="34" spans="1:16" s="3" customFormat="1" ht="29.25" customHeight="1">
      <c r="A34" s="11"/>
      <c r="B34" s="203"/>
      <c r="C34" s="202"/>
      <c r="D34" s="201"/>
      <c r="E34" s="96" t="s">
        <v>8</v>
      </c>
      <c r="F34" s="185"/>
      <c r="G34" s="202"/>
      <c r="H34" s="51" t="s">
        <v>56</v>
      </c>
      <c r="I34" s="84" t="s">
        <v>53</v>
      </c>
      <c r="J34" s="83" t="s">
        <v>69</v>
      </c>
      <c r="K34" s="51" t="s">
        <v>56</v>
      </c>
      <c r="L34" s="83" t="s">
        <v>69</v>
      </c>
      <c r="M34" s="51" t="s">
        <v>56</v>
      </c>
      <c r="N34" s="83" t="s">
        <v>69</v>
      </c>
      <c r="O34" s="33"/>
      <c r="P34" s="33"/>
    </row>
    <row r="35" spans="1:16" s="3" customFormat="1" ht="24.75" customHeight="1">
      <c r="A35" s="11"/>
      <c r="B35" s="90">
        <v>9</v>
      </c>
      <c r="C35" s="90">
        <v>60016</v>
      </c>
      <c r="D35" s="90">
        <v>6050</v>
      </c>
      <c r="E35" s="103" t="s">
        <v>37</v>
      </c>
      <c r="F35" s="83" t="s">
        <v>24</v>
      </c>
      <c r="G35" s="104">
        <v>471878</v>
      </c>
      <c r="H35" s="133">
        <v>470878</v>
      </c>
      <c r="I35" s="133"/>
      <c r="J35" s="106"/>
      <c r="K35" s="133"/>
      <c r="L35" s="106"/>
      <c r="M35" s="133"/>
      <c r="N35" s="29"/>
      <c r="O35" s="33"/>
      <c r="P35" s="33"/>
    </row>
    <row r="36" spans="1:16" s="3" customFormat="1" ht="24" customHeight="1">
      <c r="A36" s="11"/>
      <c r="B36" s="90">
        <v>10</v>
      </c>
      <c r="C36" s="90">
        <v>60016</v>
      </c>
      <c r="D36" s="90">
        <v>6050</v>
      </c>
      <c r="E36" s="103" t="s">
        <v>38</v>
      </c>
      <c r="F36" s="83" t="s">
        <v>24</v>
      </c>
      <c r="G36" s="104">
        <v>55388</v>
      </c>
      <c r="H36" s="133">
        <v>4270</v>
      </c>
      <c r="I36" s="133"/>
      <c r="J36" s="134"/>
      <c r="K36" s="135"/>
      <c r="L36" s="134"/>
      <c r="M36" s="135"/>
      <c r="N36" s="63"/>
      <c r="O36" s="65"/>
      <c r="P36" s="33"/>
    </row>
    <row r="37" spans="1:16" s="3" customFormat="1" ht="66.75" customHeight="1">
      <c r="A37" s="11"/>
      <c r="B37" s="90">
        <v>11</v>
      </c>
      <c r="C37" s="90">
        <v>60016</v>
      </c>
      <c r="D37" s="90">
        <v>6050</v>
      </c>
      <c r="E37" s="103" t="s">
        <v>33</v>
      </c>
      <c r="F37" s="83" t="s">
        <v>24</v>
      </c>
      <c r="G37" s="104">
        <v>2330330</v>
      </c>
      <c r="H37" s="133">
        <v>243785</v>
      </c>
      <c r="I37" s="133">
        <v>1600000</v>
      </c>
      <c r="J37" s="134"/>
      <c r="K37" s="135"/>
      <c r="L37" s="134"/>
      <c r="M37" s="135"/>
      <c r="N37" s="63"/>
      <c r="O37" s="33"/>
      <c r="P37" s="33"/>
    </row>
    <row r="38" spans="1:16" s="3" customFormat="1" ht="19.5" customHeight="1">
      <c r="A38" s="11"/>
      <c r="B38" s="90">
        <v>12</v>
      </c>
      <c r="C38" s="90">
        <v>60016</v>
      </c>
      <c r="D38" s="90">
        <v>6050</v>
      </c>
      <c r="E38" s="103" t="s">
        <v>51</v>
      </c>
      <c r="F38" s="83" t="s">
        <v>24</v>
      </c>
      <c r="G38" s="104">
        <v>60000</v>
      </c>
      <c r="H38" s="133">
        <v>59000</v>
      </c>
      <c r="I38" s="133"/>
      <c r="J38" s="134"/>
      <c r="K38" s="135"/>
      <c r="L38" s="134"/>
      <c r="M38" s="135"/>
      <c r="N38" s="134"/>
      <c r="O38" s="33"/>
      <c r="P38" s="33"/>
    </row>
    <row r="39" spans="1:16" s="3" customFormat="1" ht="24" customHeight="1">
      <c r="A39" s="11"/>
      <c r="B39" s="90">
        <v>13</v>
      </c>
      <c r="C39" s="90">
        <v>60016</v>
      </c>
      <c r="D39" s="90">
        <v>6050</v>
      </c>
      <c r="E39" s="103" t="s">
        <v>40</v>
      </c>
      <c r="F39" s="83" t="s">
        <v>24</v>
      </c>
      <c r="G39" s="104">
        <v>20000</v>
      </c>
      <c r="H39" s="133">
        <v>19000</v>
      </c>
      <c r="I39" s="133"/>
      <c r="J39" s="134"/>
      <c r="K39" s="135"/>
      <c r="L39" s="134"/>
      <c r="M39" s="135"/>
      <c r="N39" s="134"/>
      <c r="O39" s="33"/>
      <c r="P39" s="33"/>
    </row>
    <row r="40" spans="1:16" s="3" customFormat="1" ht="36" customHeight="1">
      <c r="A40" s="11"/>
      <c r="B40" s="90">
        <v>14</v>
      </c>
      <c r="C40" s="90">
        <v>60016</v>
      </c>
      <c r="D40" s="90">
        <v>6050</v>
      </c>
      <c r="E40" s="103" t="s">
        <v>31</v>
      </c>
      <c r="F40" s="83" t="s">
        <v>24</v>
      </c>
      <c r="G40" s="104">
        <v>130781</v>
      </c>
      <c r="H40" s="133">
        <v>73200</v>
      </c>
      <c r="I40" s="133"/>
      <c r="J40" s="106"/>
      <c r="K40" s="133"/>
      <c r="L40" s="106"/>
      <c r="M40" s="133"/>
      <c r="N40" s="106"/>
      <c r="O40" s="33"/>
      <c r="P40" s="33"/>
    </row>
    <row r="41" spans="1:16" s="3" customFormat="1" ht="24" customHeight="1">
      <c r="A41" s="11"/>
      <c r="B41" s="90">
        <v>15</v>
      </c>
      <c r="C41" s="90">
        <v>60016</v>
      </c>
      <c r="D41" s="90">
        <v>6050</v>
      </c>
      <c r="E41" s="103" t="s">
        <v>28</v>
      </c>
      <c r="F41" s="83" t="s">
        <v>22</v>
      </c>
      <c r="G41" s="104">
        <v>2300000</v>
      </c>
      <c r="H41" s="133">
        <v>2080000</v>
      </c>
      <c r="I41" s="133"/>
      <c r="J41" s="106"/>
      <c r="K41" s="133">
        <v>210000</v>
      </c>
      <c r="L41" s="106"/>
      <c r="M41" s="133"/>
      <c r="N41" s="29"/>
      <c r="O41" s="33"/>
      <c r="P41" s="33"/>
    </row>
    <row r="42" spans="1:16" s="3" customFormat="1" ht="24" customHeight="1">
      <c r="A42" s="11"/>
      <c r="B42" s="90">
        <v>16</v>
      </c>
      <c r="C42" s="90">
        <v>60016</v>
      </c>
      <c r="D42" s="90">
        <v>6050</v>
      </c>
      <c r="E42" s="103" t="s">
        <v>49</v>
      </c>
      <c r="F42" s="83" t="s">
        <v>24</v>
      </c>
      <c r="G42" s="104">
        <v>2833000</v>
      </c>
      <c r="H42" s="133">
        <v>2830000</v>
      </c>
      <c r="I42" s="133"/>
      <c r="J42" s="136"/>
      <c r="K42" s="105"/>
      <c r="L42" s="136"/>
      <c r="M42" s="105"/>
      <c r="N42" s="78"/>
      <c r="O42" s="33" t="e">
        <f>H42+K42+#REF!+#REF!+#REF!+#REF!</f>
        <v>#REF!</v>
      </c>
      <c r="P42" s="33"/>
    </row>
    <row r="43" spans="1:16" s="3" customFormat="1" ht="29.25" customHeight="1">
      <c r="A43" s="11"/>
      <c r="B43" s="90">
        <v>17</v>
      </c>
      <c r="C43" s="90">
        <v>60016</v>
      </c>
      <c r="D43" s="90">
        <v>6050</v>
      </c>
      <c r="E43" s="103" t="s">
        <v>34</v>
      </c>
      <c r="F43" s="83" t="s">
        <v>24</v>
      </c>
      <c r="G43" s="104">
        <v>49000</v>
      </c>
      <c r="H43" s="133">
        <v>48800</v>
      </c>
      <c r="I43" s="133"/>
      <c r="J43" s="136"/>
      <c r="K43" s="105"/>
      <c r="L43" s="136"/>
      <c r="M43" s="105"/>
      <c r="N43" s="99"/>
      <c r="O43" s="33"/>
      <c r="P43" s="33"/>
    </row>
    <row r="44" spans="1:16" s="3" customFormat="1" ht="24.75" customHeight="1">
      <c r="A44" s="11"/>
      <c r="B44" s="90">
        <v>18</v>
      </c>
      <c r="C44" s="90">
        <v>60016</v>
      </c>
      <c r="D44" s="90">
        <v>6050</v>
      </c>
      <c r="E44" s="103" t="s">
        <v>35</v>
      </c>
      <c r="F44" s="83" t="s">
        <v>24</v>
      </c>
      <c r="G44" s="104">
        <v>79500</v>
      </c>
      <c r="H44" s="133">
        <v>79300</v>
      </c>
      <c r="I44" s="133"/>
      <c r="J44" s="136"/>
      <c r="K44" s="105"/>
      <c r="L44" s="136"/>
      <c r="M44" s="105"/>
      <c r="N44" s="99"/>
      <c r="O44" s="33"/>
      <c r="P44" s="33"/>
    </row>
    <row r="45" spans="1:16" s="3" customFormat="1" ht="23.25" customHeight="1">
      <c r="A45" s="11"/>
      <c r="B45" s="90">
        <v>19</v>
      </c>
      <c r="C45" s="90">
        <v>60016</v>
      </c>
      <c r="D45" s="90">
        <v>6050</v>
      </c>
      <c r="E45" s="103" t="s">
        <v>39</v>
      </c>
      <c r="F45" s="83" t="s">
        <v>24</v>
      </c>
      <c r="G45" s="104">
        <v>6000</v>
      </c>
      <c r="H45" s="133">
        <v>5612</v>
      </c>
      <c r="I45" s="133"/>
      <c r="J45" s="136"/>
      <c r="K45" s="105"/>
      <c r="L45" s="136"/>
      <c r="M45" s="105"/>
      <c r="N45" s="99"/>
      <c r="O45" s="33"/>
      <c r="P45" s="33"/>
    </row>
    <row r="46" spans="1:16" s="3" customFormat="1" ht="16.5" customHeight="1">
      <c r="A46" s="11"/>
      <c r="B46" s="90">
        <v>20</v>
      </c>
      <c r="C46" s="90">
        <v>60016</v>
      </c>
      <c r="D46" s="90">
        <v>6050</v>
      </c>
      <c r="E46" s="103" t="s">
        <v>25</v>
      </c>
      <c r="F46" s="83" t="s">
        <v>24</v>
      </c>
      <c r="G46" s="104">
        <v>970000</v>
      </c>
      <c r="H46" s="133">
        <v>969000</v>
      </c>
      <c r="I46" s="133"/>
      <c r="J46" s="106"/>
      <c r="K46" s="133"/>
      <c r="L46" s="106"/>
      <c r="M46" s="133"/>
      <c r="N46" s="29"/>
      <c r="O46" s="33"/>
      <c r="P46" s="33"/>
    </row>
    <row r="47" spans="1:16" s="3" customFormat="1" ht="24" customHeight="1">
      <c r="A47" s="11"/>
      <c r="B47" s="90">
        <v>21</v>
      </c>
      <c r="C47" s="90">
        <v>60016</v>
      </c>
      <c r="D47" s="90">
        <v>6050</v>
      </c>
      <c r="E47" s="103" t="s">
        <v>36</v>
      </c>
      <c r="F47" s="83" t="s">
        <v>24</v>
      </c>
      <c r="G47" s="104">
        <v>1301962</v>
      </c>
      <c r="H47" s="133">
        <v>1300962</v>
      </c>
      <c r="I47" s="133"/>
      <c r="J47" s="106"/>
      <c r="K47" s="137"/>
      <c r="L47" s="106"/>
      <c r="M47" s="137"/>
      <c r="N47" s="29"/>
      <c r="O47" s="33"/>
      <c r="P47" s="33"/>
    </row>
    <row r="48" spans="1:16" s="3" customFormat="1" ht="24" customHeight="1">
      <c r="A48" s="11"/>
      <c r="B48" s="90">
        <v>22</v>
      </c>
      <c r="C48" s="90">
        <v>60016</v>
      </c>
      <c r="D48" s="90">
        <v>6050</v>
      </c>
      <c r="E48" s="103" t="s">
        <v>43</v>
      </c>
      <c r="F48" s="83" t="s">
        <v>24</v>
      </c>
      <c r="G48" s="104">
        <v>4860000</v>
      </c>
      <c r="H48" s="133">
        <v>1036000</v>
      </c>
      <c r="I48" s="133">
        <v>1400000</v>
      </c>
      <c r="J48" s="136">
        <v>2420000</v>
      </c>
      <c r="K48" s="105"/>
      <c r="L48" s="136"/>
      <c r="M48" s="105"/>
      <c r="N48" s="78"/>
      <c r="O48" s="33"/>
      <c r="P48" s="33"/>
    </row>
    <row r="49" spans="1:16" s="3" customFormat="1" ht="27" customHeight="1">
      <c r="A49" s="11"/>
      <c r="B49" s="90">
        <v>23</v>
      </c>
      <c r="C49" s="90">
        <v>60016</v>
      </c>
      <c r="D49" s="90">
        <v>6050</v>
      </c>
      <c r="E49" s="103" t="s">
        <v>32</v>
      </c>
      <c r="F49" s="83" t="s">
        <v>24</v>
      </c>
      <c r="G49" s="104">
        <v>125738</v>
      </c>
      <c r="H49" s="133">
        <v>125538</v>
      </c>
      <c r="I49" s="133"/>
      <c r="J49" s="136"/>
      <c r="K49" s="105"/>
      <c r="L49" s="136"/>
      <c r="M49" s="105"/>
      <c r="N49" s="78"/>
      <c r="O49" s="33"/>
      <c r="P49" s="33"/>
    </row>
    <row r="50" spans="1:16" s="3" customFormat="1" ht="6" customHeight="1">
      <c r="A50" s="11"/>
      <c r="B50" s="24"/>
      <c r="C50" s="24"/>
      <c r="D50" s="24"/>
      <c r="E50" s="35"/>
      <c r="F50" s="36"/>
      <c r="G50" s="37"/>
      <c r="H50" s="38"/>
      <c r="I50" s="38"/>
      <c r="J50" s="39"/>
      <c r="K50" s="38"/>
      <c r="L50" s="39"/>
      <c r="M50" s="38"/>
      <c r="N50" s="39"/>
      <c r="O50" s="33"/>
      <c r="P50" s="33"/>
    </row>
    <row r="51" spans="1:16" s="3" customFormat="1" ht="6" customHeight="1">
      <c r="A51" s="11"/>
      <c r="B51" s="24"/>
      <c r="C51" s="24"/>
      <c r="D51" s="24"/>
      <c r="E51" s="35"/>
      <c r="F51" s="36"/>
      <c r="G51" s="37"/>
      <c r="H51" s="38"/>
      <c r="I51" s="38"/>
      <c r="J51" s="39"/>
      <c r="K51" s="38"/>
      <c r="L51" s="39"/>
      <c r="M51" s="38"/>
      <c r="N51" s="39"/>
      <c r="O51" s="33"/>
      <c r="P51" s="33"/>
    </row>
    <row r="52" spans="1:16" s="3" customFormat="1" ht="6" customHeight="1">
      <c r="A52" s="11"/>
      <c r="B52" s="24"/>
      <c r="C52" s="24"/>
      <c r="D52" s="24"/>
      <c r="E52" s="35"/>
      <c r="F52" s="36"/>
      <c r="G52" s="37"/>
      <c r="H52" s="38"/>
      <c r="I52" s="38"/>
      <c r="J52" s="39"/>
      <c r="K52" s="38"/>
      <c r="L52" s="39"/>
      <c r="M52" s="38"/>
      <c r="N52" s="39"/>
      <c r="O52" s="33"/>
      <c r="P52" s="33"/>
    </row>
    <row r="53" spans="1:16" s="3" customFormat="1" ht="6" customHeight="1">
      <c r="A53" s="11"/>
      <c r="B53" s="24"/>
      <c r="C53" s="24"/>
      <c r="D53" s="24"/>
      <c r="E53" s="35"/>
      <c r="F53" s="36"/>
      <c r="G53" s="37"/>
      <c r="H53" s="38"/>
      <c r="I53" s="38"/>
      <c r="J53" s="39"/>
      <c r="K53" s="38"/>
      <c r="L53" s="39"/>
      <c r="M53" s="38"/>
      <c r="N53" s="39"/>
      <c r="O53" s="33"/>
      <c r="P53" s="33"/>
    </row>
    <row r="54" spans="1:16" s="3" customFormat="1" ht="6" customHeight="1">
      <c r="A54" s="11"/>
      <c r="B54" s="24"/>
      <c r="C54" s="24"/>
      <c r="D54" s="24"/>
      <c r="E54" s="35"/>
      <c r="F54" s="36"/>
      <c r="G54" s="37"/>
      <c r="H54" s="38"/>
      <c r="I54" s="38"/>
      <c r="J54" s="39"/>
      <c r="K54" s="38"/>
      <c r="L54" s="39"/>
      <c r="M54" s="38"/>
      <c r="N54" s="39"/>
      <c r="O54" s="33"/>
      <c r="P54" s="33"/>
    </row>
    <row r="55" spans="1:16" s="3" customFormat="1" ht="6" customHeight="1">
      <c r="A55" s="11"/>
      <c r="B55" s="24"/>
      <c r="C55" s="24"/>
      <c r="D55" s="24"/>
      <c r="E55" s="35"/>
      <c r="F55" s="36"/>
      <c r="G55" s="37"/>
      <c r="H55" s="38"/>
      <c r="I55" s="38"/>
      <c r="J55" s="39"/>
      <c r="K55" s="38"/>
      <c r="L55" s="39"/>
      <c r="M55" s="38"/>
      <c r="N55" s="39"/>
      <c r="O55" s="33"/>
      <c r="P55" s="33"/>
    </row>
    <row r="56" spans="1:16" s="3" customFormat="1" ht="6" customHeight="1">
      <c r="A56" s="11"/>
      <c r="B56" s="24"/>
      <c r="C56" s="24"/>
      <c r="D56" s="24"/>
      <c r="E56" s="35"/>
      <c r="F56" s="36"/>
      <c r="G56" s="37"/>
      <c r="H56" s="38"/>
      <c r="I56" s="38"/>
      <c r="J56" s="39"/>
      <c r="K56" s="38"/>
      <c r="L56" s="39"/>
      <c r="M56" s="38"/>
      <c r="N56" s="39"/>
      <c r="O56" s="33"/>
      <c r="P56" s="33"/>
    </row>
    <row r="57" spans="1:16" s="3" customFormat="1" ht="6" customHeight="1">
      <c r="A57" s="11"/>
      <c r="B57" s="24"/>
      <c r="C57" s="24"/>
      <c r="D57" s="24"/>
      <c r="E57" s="35"/>
      <c r="F57" s="36"/>
      <c r="G57" s="37"/>
      <c r="H57" s="38"/>
      <c r="I57" s="38"/>
      <c r="J57" s="39"/>
      <c r="K57" s="38"/>
      <c r="L57" s="39"/>
      <c r="M57" s="38"/>
      <c r="N57" s="39"/>
      <c r="O57" s="33"/>
      <c r="P57" s="33"/>
    </row>
    <row r="58" spans="1:16" s="3" customFormat="1" ht="12" customHeight="1">
      <c r="A58" s="11"/>
      <c r="B58" s="203" t="s">
        <v>2</v>
      </c>
      <c r="C58" s="202" t="s">
        <v>3</v>
      </c>
      <c r="D58" s="200" t="s">
        <v>4</v>
      </c>
      <c r="E58" s="161" t="s">
        <v>5</v>
      </c>
      <c r="F58" s="184" t="s">
        <v>6</v>
      </c>
      <c r="G58" s="202" t="s">
        <v>7</v>
      </c>
      <c r="H58" s="175" t="s">
        <v>12</v>
      </c>
      <c r="I58" s="176"/>
      <c r="J58" s="176"/>
      <c r="K58" s="176"/>
      <c r="L58" s="176"/>
      <c r="M58" s="176"/>
      <c r="N58" s="177"/>
      <c r="O58" s="33"/>
      <c r="P58" s="33"/>
    </row>
    <row r="59" spans="1:16" s="3" customFormat="1" ht="10.5" customHeight="1">
      <c r="A59" s="11"/>
      <c r="B59" s="203"/>
      <c r="C59" s="202"/>
      <c r="D59" s="201"/>
      <c r="E59" s="162"/>
      <c r="F59" s="185"/>
      <c r="G59" s="202"/>
      <c r="H59" s="167">
        <v>2010</v>
      </c>
      <c r="I59" s="169"/>
      <c r="J59" s="168"/>
      <c r="K59" s="167">
        <v>2011</v>
      </c>
      <c r="L59" s="168"/>
      <c r="M59" s="167">
        <v>2012</v>
      </c>
      <c r="N59" s="168"/>
      <c r="O59" s="33"/>
      <c r="P59" s="33"/>
    </row>
    <row r="60" spans="1:16" s="3" customFormat="1" ht="30.75" customHeight="1">
      <c r="A60" s="11"/>
      <c r="B60" s="203"/>
      <c r="C60" s="202"/>
      <c r="D60" s="201"/>
      <c r="E60" s="96" t="s">
        <v>8</v>
      </c>
      <c r="F60" s="185"/>
      <c r="G60" s="202"/>
      <c r="H60" s="51" t="s">
        <v>56</v>
      </c>
      <c r="I60" s="84" t="s">
        <v>53</v>
      </c>
      <c r="J60" s="83" t="s">
        <v>69</v>
      </c>
      <c r="K60" s="51" t="s">
        <v>56</v>
      </c>
      <c r="L60" s="83" t="s">
        <v>69</v>
      </c>
      <c r="M60" s="51" t="s">
        <v>56</v>
      </c>
      <c r="N60" s="83" t="s">
        <v>69</v>
      </c>
      <c r="O60" s="33"/>
      <c r="P60" s="33"/>
    </row>
    <row r="61" spans="1:16" s="3" customFormat="1" ht="23.25" customHeight="1">
      <c r="A61" s="11"/>
      <c r="B61" s="5"/>
      <c r="C61" s="88"/>
      <c r="D61" s="5"/>
      <c r="E61" s="87" t="s">
        <v>10</v>
      </c>
      <c r="F61" s="88" t="s">
        <v>65</v>
      </c>
      <c r="G61" s="66">
        <f>SUM(G62:G81)</f>
        <v>19242766</v>
      </c>
      <c r="H61" s="7">
        <f>SUM(H62:H81)</f>
        <v>2614907</v>
      </c>
      <c r="I61" s="43"/>
      <c r="J61" s="100">
        <f>SUM(J62:J81)</f>
        <v>3796199</v>
      </c>
      <c r="K61" s="7">
        <f>SUM(K62:K81)</f>
        <v>8785000</v>
      </c>
      <c r="L61" s="100">
        <f>SUM(L62:L81)</f>
        <v>2625000</v>
      </c>
      <c r="M61" s="7">
        <f>SUM(M62:M81)</f>
        <v>1000000</v>
      </c>
      <c r="N61" s="100">
        <f>N73</f>
        <v>0</v>
      </c>
      <c r="O61" s="33"/>
      <c r="P61" s="33"/>
    </row>
    <row r="62" spans="1:16" s="3" customFormat="1" ht="31.5" customHeight="1">
      <c r="A62" s="11"/>
      <c r="B62" s="89">
        <v>24</v>
      </c>
      <c r="C62" s="89">
        <v>70005</v>
      </c>
      <c r="D62" s="89">
        <v>6050</v>
      </c>
      <c r="E62" s="95" t="s">
        <v>15</v>
      </c>
      <c r="F62" s="51" t="s">
        <v>66</v>
      </c>
      <c r="G62" s="91">
        <v>2550000</v>
      </c>
      <c r="H62" s="22">
        <v>100000</v>
      </c>
      <c r="I62" s="25"/>
      <c r="J62" s="29"/>
      <c r="K62" s="22">
        <v>1445000</v>
      </c>
      <c r="L62" s="29"/>
      <c r="M62" s="22">
        <v>1000000</v>
      </c>
      <c r="N62" s="29"/>
      <c r="O62" s="33"/>
      <c r="P62" s="33" t="e">
        <f>#REF!-O62</f>
        <v>#REF!</v>
      </c>
    </row>
    <row r="63" spans="1:16" s="3" customFormat="1" ht="27.75" customHeight="1">
      <c r="A63" s="11"/>
      <c r="B63" s="62">
        <v>25</v>
      </c>
      <c r="C63" s="62">
        <v>75023</v>
      </c>
      <c r="D63" s="62">
        <v>6050</v>
      </c>
      <c r="E63" s="81" t="s">
        <v>17</v>
      </c>
      <c r="F63" s="84" t="s">
        <v>19</v>
      </c>
      <c r="G63" s="79">
        <v>7544074</v>
      </c>
      <c r="H63" s="25">
        <v>388706</v>
      </c>
      <c r="I63" s="25"/>
      <c r="J63" s="29"/>
      <c r="K63" s="25">
        <v>7000000</v>
      </c>
      <c r="L63" s="29"/>
      <c r="M63" s="25"/>
      <c r="N63" s="29"/>
      <c r="O63" s="33"/>
      <c r="P63" s="33" t="e">
        <f>#REF!-O63</f>
        <v>#REF!</v>
      </c>
    </row>
    <row r="64" spans="1:16" s="3" customFormat="1" ht="18" customHeight="1">
      <c r="A64" s="11"/>
      <c r="B64" s="195">
        <v>26</v>
      </c>
      <c r="C64" s="195">
        <v>85219</v>
      </c>
      <c r="D64" s="102">
        <v>6058</v>
      </c>
      <c r="E64" s="178" t="s">
        <v>54</v>
      </c>
      <c r="F64" s="184" t="s">
        <v>55</v>
      </c>
      <c r="G64" s="79">
        <v>425000</v>
      </c>
      <c r="H64" s="28"/>
      <c r="I64" s="64"/>
      <c r="J64" s="78"/>
      <c r="K64" s="40"/>
      <c r="L64" s="78">
        <v>425000</v>
      </c>
      <c r="M64" s="40"/>
      <c r="N64" s="63"/>
      <c r="O64" s="33"/>
      <c r="P64" s="33"/>
    </row>
    <row r="65" spans="1:16" s="3" customFormat="1" ht="18.75" customHeight="1">
      <c r="A65" s="11"/>
      <c r="B65" s="197"/>
      <c r="C65" s="197"/>
      <c r="D65" s="101">
        <v>6059</v>
      </c>
      <c r="E65" s="180"/>
      <c r="F65" s="204"/>
      <c r="G65" s="130">
        <v>75000</v>
      </c>
      <c r="H65" s="139">
        <v>35000</v>
      </c>
      <c r="I65" s="139"/>
      <c r="J65" s="132"/>
      <c r="K65" s="139">
        <v>40000</v>
      </c>
      <c r="L65" s="140"/>
      <c r="M65" s="141"/>
      <c r="N65" s="140"/>
      <c r="O65" s="33"/>
      <c r="P65" s="33"/>
    </row>
    <row r="66" spans="1:16" s="3" customFormat="1" ht="15.75" customHeight="1">
      <c r="A66" s="11"/>
      <c r="B66" s="195">
        <v>27</v>
      </c>
      <c r="C66" s="195">
        <v>92109</v>
      </c>
      <c r="D66" s="102">
        <v>6050</v>
      </c>
      <c r="E66" s="178" t="s">
        <v>70</v>
      </c>
      <c r="F66" s="184" t="s">
        <v>14</v>
      </c>
      <c r="G66" s="145">
        <v>87082</v>
      </c>
      <c r="H66" s="146"/>
      <c r="I66" s="146"/>
      <c r="J66" s="147"/>
      <c r="K66" s="146"/>
      <c r="L66" s="147"/>
      <c r="M66" s="146"/>
      <c r="N66" s="147"/>
      <c r="O66" s="33"/>
      <c r="P66" s="33"/>
    </row>
    <row r="67" spans="1:16" s="3" customFormat="1" ht="14.25" customHeight="1">
      <c r="A67" s="11"/>
      <c r="B67" s="196"/>
      <c r="C67" s="196"/>
      <c r="D67" s="144">
        <v>6058</v>
      </c>
      <c r="E67" s="179"/>
      <c r="F67" s="185"/>
      <c r="G67" s="126">
        <v>296199</v>
      </c>
      <c r="H67" s="148"/>
      <c r="I67" s="148"/>
      <c r="J67" s="128">
        <v>296199</v>
      </c>
      <c r="K67" s="148"/>
      <c r="L67" s="149"/>
      <c r="M67" s="148"/>
      <c r="N67" s="149"/>
      <c r="O67" s="33"/>
      <c r="P67" s="33"/>
    </row>
    <row r="68" spans="1:16" s="3" customFormat="1" ht="12.75" customHeight="1">
      <c r="A68" s="11"/>
      <c r="B68" s="197"/>
      <c r="C68" s="197"/>
      <c r="D68" s="101">
        <v>6059</v>
      </c>
      <c r="E68" s="180"/>
      <c r="F68" s="204"/>
      <c r="G68" s="130">
        <v>489801</v>
      </c>
      <c r="H68" s="139">
        <v>489801</v>
      </c>
      <c r="I68" s="139"/>
      <c r="J68" s="132"/>
      <c r="K68" s="142"/>
      <c r="L68" s="143"/>
      <c r="M68" s="142"/>
      <c r="N68" s="143"/>
      <c r="O68" s="33"/>
      <c r="P68" s="33"/>
    </row>
    <row r="69" spans="1:16" s="3" customFormat="1" ht="15" customHeight="1">
      <c r="A69" s="11"/>
      <c r="B69" s="195">
        <v>28</v>
      </c>
      <c r="C69" s="195">
        <v>92109</v>
      </c>
      <c r="D69" s="102">
        <v>6058</v>
      </c>
      <c r="E69" s="178" t="s">
        <v>57</v>
      </c>
      <c r="F69" s="184" t="s">
        <v>55</v>
      </c>
      <c r="G69" s="79">
        <f>J69+L69</f>
        <v>1275000</v>
      </c>
      <c r="H69" s="28"/>
      <c r="I69" s="64"/>
      <c r="J69" s="78">
        <v>850000</v>
      </c>
      <c r="K69" s="40"/>
      <c r="L69" s="78">
        <v>425000</v>
      </c>
      <c r="M69" s="28"/>
      <c r="N69" s="29"/>
      <c r="O69" s="33"/>
      <c r="P69" s="33"/>
    </row>
    <row r="70" spans="1:16" s="3" customFormat="1" ht="18" customHeight="1">
      <c r="A70" s="11"/>
      <c r="B70" s="197"/>
      <c r="C70" s="197"/>
      <c r="D70" s="101">
        <v>6059</v>
      </c>
      <c r="E70" s="180"/>
      <c r="F70" s="204"/>
      <c r="G70" s="130">
        <v>225000</v>
      </c>
      <c r="H70" s="139">
        <v>150000</v>
      </c>
      <c r="I70" s="139"/>
      <c r="J70" s="132"/>
      <c r="K70" s="139">
        <v>75000</v>
      </c>
      <c r="L70" s="140"/>
      <c r="M70" s="142"/>
      <c r="N70" s="143"/>
      <c r="O70" s="33"/>
      <c r="P70" s="33"/>
    </row>
    <row r="71" spans="1:16" s="3" customFormat="1" ht="14.25" customHeight="1">
      <c r="A71" s="11"/>
      <c r="B71" s="195">
        <v>29</v>
      </c>
      <c r="C71" s="195">
        <v>92109</v>
      </c>
      <c r="D71" s="102">
        <v>6058</v>
      </c>
      <c r="E71" s="178" t="s">
        <v>58</v>
      </c>
      <c r="F71" s="184" t="s">
        <v>55</v>
      </c>
      <c r="G71" s="79">
        <f>J71+L71</f>
        <v>1275000</v>
      </c>
      <c r="H71" s="28"/>
      <c r="I71" s="64"/>
      <c r="J71" s="78">
        <v>850000</v>
      </c>
      <c r="K71" s="40"/>
      <c r="L71" s="78">
        <v>425000</v>
      </c>
      <c r="M71" s="28"/>
      <c r="N71" s="29"/>
      <c r="O71" s="33"/>
      <c r="P71" s="33"/>
    </row>
    <row r="72" spans="1:16" s="3" customFormat="1" ht="15" customHeight="1">
      <c r="A72" s="11"/>
      <c r="B72" s="197"/>
      <c r="C72" s="197"/>
      <c r="D72" s="101">
        <v>6059</v>
      </c>
      <c r="E72" s="180"/>
      <c r="F72" s="204"/>
      <c r="G72" s="130">
        <v>225000</v>
      </c>
      <c r="H72" s="139">
        <v>150000</v>
      </c>
      <c r="I72" s="139"/>
      <c r="J72" s="132"/>
      <c r="K72" s="139">
        <v>75000</v>
      </c>
      <c r="L72" s="140"/>
      <c r="M72" s="142"/>
      <c r="N72" s="143"/>
      <c r="O72" s="33"/>
      <c r="P72" s="33"/>
    </row>
    <row r="73" spans="1:16" s="3" customFormat="1" ht="15.75" customHeight="1">
      <c r="A73" s="11"/>
      <c r="B73" s="195">
        <v>30</v>
      </c>
      <c r="C73" s="195">
        <v>92109</v>
      </c>
      <c r="D73" s="102">
        <v>6050</v>
      </c>
      <c r="E73" s="178" t="s">
        <v>71</v>
      </c>
      <c r="F73" s="184" t="s">
        <v>22</v>
      </c>
      <c r="G73" s="79">
        <v>100000</v>
      </c>
      <c r="H73" s="22">
        <v>30000</v>
      </c>
      <c r="I73" s="64"/>
      <c r="J73" s="78"/>
      <c r="K73" s="40"/>
      <c r="L73" s="78"/>
      <c r="M73" s="28"/>
      <c r="N73" s="78"/>
      <c r="O73" s="33"/>
      <c r="P73" s="33"/>
    </row>
    <row r="74" spans="1:16" s="3" customFormat="1" ht="15" customHeight="1">
      <c r="A74" s="11"/>
      <c r="B74" s="196"/>
      <c r="C74" s="196"/>
      <c r="D74" s="144">
        <v>6058</v>
      </c>
      <c r="E74" s="179"/>
      <c r="F74" s="185"/>
      <c r="G74" s="86">
        <f>J74+L74+N74</f>
        <v>1375000</v>
      </c>
      <c r="H74" s="70"/>
      <c r="I74" s="71"/>
      <c r="J74" s="82">
        <v>950000</v>
      </c>
      <c r="K74" s="73"/>
      <c r="L74" s="82">
        <v>425000</v>
      </c>
      <c r="M74" s="70"/>
      <c r="N74" s="82"/>
      <c r="O74" s="33"/>
      <c r="P74" s="33"/>
    </row>
    <row r="75" spans="1:16" s="3" customFormat="1" ht="15.75" customHeight="1">
      <c r="A75" s="11"/>
      <c r="B75" s="197"/>
      <c r="C75" s="197"/>
      <c r="D75" s="101">
        <v>6059</v>
      </c>
      <c r="E75" s="180"/>
      <c r="F75" s="204"/>
      <c r="G75" s="130">
        <v>95000</v>
      </c>
      <c r="H75" s="139">
        <v>20000</v>
      </c>
      <c r="I75" s="139"/>
      <c r="J75" s="132"/>
      <c r="K75" s="139">
        <v>75000</v>
      </c>
      <c r="L75" s="140"/>
      <c r="M75" s="142"/>
      <c r="N75" s="143"/>
      <c r="O75" s="33"/>
      <c r="P75" s="33"/>
    </row>
    <row r="76" spans="1:16" s="3" customFormat="1" ht="15" customHeight="1">
      <c r="A76" s="11"/>
      <c r="B76" s="196">
        <v>31</v>
      </c>
      <c r="C76" s="196">
        <v>92109</v>
      </c>
      <c r="D76" s="102">
        <v>6050</v>
      </c>
      <c r="E76" s="179" t="s">
        <v>59</v>
      </c>
      <c r="F76" s="185" t="s">
        <v>22</v>
      </c>
      <c r="G76" s="80">
        <v>59780</v>
      </c>
      <c r="H76" s="69"/>
      <c r="I76" s="23"/>
      <c r="J76" s="53"/>
      <c r="K76" s="138"/>
      <c r="L76" s="53"/>
      <c r="M76" s="69"/>
      <c r="N76" s="31"/>
      <c r="O76" s="33"/>
      <c r="P76" s="33"/>
    </row>
    <row r="77" spans="1:16" s="3" customFormat="1" ht="15" customHeight="1">
      <c r="A77" s="11"/>
      <c r="B77" s="196"/>
      <c r="C77" s="196"/>
      <c r="D77" s="144">
        <v>6058</v>
      </c>
      <c r="E77" s="179"/>
      <c r="F77" s="185"/>
      <c r="G77" s="86">
        <v>1275000</v>
      </c>
      <c r="H77" s="70"/>
      <c r="I77" s="71"/>
      <c r="J77" s="82">
        <v>850000</v>
      </c>
      <c r="K77" s="73"/>
      <c r="L77" s="82">
        <v>425000</v>
      </c>
      <c r="M77" s="70"/>
      <c r="N77" s="72"/>
      <c r="O77" s="33"/>
      <c r="P77" s="33"/>
    </row>
    <row r="78" spans="1:16" s="3" customFormat="1" ht="15.75" customHeight="1">
      <c r="A78" s="11"/>
      <c r="B78" s="196"/>
      <c r="C78" s="196"/>
      <c r="D78" s="101">
        <v>6059</v>
      </c>
      <c r="E78" s="179"/>
      <c r="F78" s="185"/>
      <c r="G78" s="86">
        <v>225000</v>
      </c>
      <c r="H78" s="74">
        <v>150000</v>
      </c>
      <c r="I78" s="74"/>
      <c r="J78" s="82"/>
      <c r="K78" s="74">
        <v>75000</v>
      </c>
      <c r="L78" s="75"/>
      <c r="M78" s="71"/>
      <c r="N78" s="72"/>
      <c r="O78" s="33"/>
      <c r="P78" s="33"/>
    </row>
    <row r="79" spans="1:16" s="3" customFormat="1" ht="15" customHeight="1">
      <c r="A79" s="11"/>
      <c r="B79" s="195">
        <v>32</v>
      </c>
      <c r="C79" s="195">
        <v>92109</v>
      </c>
      <c r="D79" s="102">
        <v>6050</v>
      </c>
      <c r="E79" s="178" t="s">
        <v>60</v>
      </c>
      <c r="F79" s="184" t="s">
        <v>68</v>
      </c>
      <c r="G79" s="79">
        <v>44430</v>
      </c>
      <c r="H79" s="64"/>
      <c r="I79" s="64"/>
      <c r="J79" s="78"/>
      <c r="K79" s="40"/>
      <c r="L79" s="78"/>
      <c r="M79" s="64"/>
      <c r="N79" s="29"/>
      <c r="O79" s="33"/>
      <c r="P79" s="33"/>
    </row>
    <row r="80" spans="1:16" s="3" customFormat="1" ht="15" customHeight="1">
      <c r="A80" s="11"/>
      <c r="B80" s="196"/>
      <c r="C80" s="196"/>
      <c r="D80" s="144">
        <v>6058</v>
      </c>
      <c r="E80" s="179"/>
      <c r="F80" s="185"/>
      <c r="G80" s="116">
        <v>500000</v>
      </c>
      <c r="H80" s="117"/>
      <c r="I80" s="117"/>
      <c r="J80" s="118"/>
      <c r="K80" s="119"/>
      <c r="L80" s="118">
        <v>500000</v>
      </c>
      <c r="M80" s="117"/>
      <c r="N80" s="120"/>
      <c r="O80" s="33"/>
      <c r="P80" s="33"/>
    </row>
    <row r="81" spans="1:16" s="3" customFormat="1" ht="15" customHeight="1">
      <c r="A81" s="11"/>
      <c r="B81" s="197"/>
      <c r="C81" s="197"/>
      <c r="D81" s="101">
        <v>6059</v>
      </c>
      <c r="E81" s="180"/>
      <c r="F81" s="204"/>
      <c r="G81" s="121">
        <v>1101400</v>
      </c>
      <c r="H81" s="122">
        <v>1101400</v>
      </c>
      <c r="I81" s="122"/>
      <c r="J81" s="123"/>
      <c r="K81" s="122"/>
      <c r="L81" s="124"/>
      <c r="M81" s="125"/>
      <c r="N81" s="123"/>
      <c r="O81" s="33"/>
      <c r="P81" s="33"/>
    </row>
    <row r="82" spans="1:16" s="3" customFormat="1" ht="10.5" customHeight="1">
      <c r="A82" s="11"/>
      <c r="B82" s="24"/>
      <c r="C82" s="24"/>
      <c r="D82" s="24"/>
      <c r="E82" s="35"/>
      <c r="F82" s="36"/>
      <c r="G82" s="37"/>
      <c r="H82" s="48"/>
      <c r="I82" s="48"/>
      <c r="J82" s="11"/>
      <c r="K82" s="48"/>
      <c r="L82" s="11"/>
      <c r="M82" s="48"/>
      <c r="N82" s="11"/>
      <c r="O82" s="33"/>
      <c r="P82" s="33"/>
    </row>
    <row r="83" spans="1:16" s="3" customFormat="1" ht="10.5" customHeight="1">
      <c r="A83" s="11"/>
      <c r="B83" s="24"/>
      <c r="C83" s="24"/>
      <c r="D83" s="24"/>
      <c r="E83" s="35"/>
      <c r="F83" s="36"/>
      <c r="G83" s="37"/>
      <c r="H83" s="48"/>
      <c r="I83" s="48"/>
      <c r="J83" s="11"/>
      <c r="K83" s="48"/>
      <c r="L83" s="11"/>
      <c r="M83" s="48"/>
      <c r="N83" s="11"/>
      <c r="O83" s="33"/>
      <c r="P83" s="33"/>
    </row>
    <row r="84" spans="1:16" s="3" customFormat="1" ht="10.5" customHeight="1">
      <c r="A84" s="11"/>
      <c r="B84" s="24"/>
      <c r="C84" s="24"/>
      <c r="D84" s="24"/>
      <c r="E84" s="35"/>
      <c r="F84" s="36"/>
      <c r="G84" s="37"/>
      <c r="H84" s="48"/>
      <c r="I84" s="48"/>
      <c r="J84" s="11"/>
      <c r="K84" s="48"/>
      <c r="L84" s="11"/>
      <c r="M84" s="48"/>
      <c r="N84" s="11"/>
      <c r="O84" s="33"/>
      <c r="P84" s="33"/>
    </row>
    <row r="85" spans="1:16" s="3" customFormat="1" ht="10.5" customHeight="1">
      <c r="A85" s="11"/>
      <c r="B85" s="24"/>
      <c r="C85" s="24"/>
      <c r="D85" s="24"/>
      <c r="E85" s="35"/>
      <c r="F85" s="36"/>
      <c r="G85" s="37"/>
      <c r="H85" s="48"/>
      <c r="I85" s="48"/>
      <c r="J85" s="11"/>
      <c r="K85" s="48"/>
      <c r="L85" s="11"/>
      <c r="M85" s="48"/>
      <c r="N85" s="11"/>
      <c r="O85" s="33"/>
      <c r="P85" s="33"/>
    </row>
    <row r="86" spans="1:16" s="3" customFormat="1" ht="10.5" customHeight="1">
      <c r="A86" s="11"/>
      <c r="B86" s="24"/>
      <c r="C86" s="24"/>
      <c r="D86" s="24"/>
      <c r="E86" s="35"/>
      <c r="F86" s="36"/>
      <c r="G86" s="37"/>
      <c r="H86" s="48"/>
      <c r="I86" s="48"/>
      <c r="J86" s="11"/>
      <c r="K86" s="48"/>
      <c r="L86" s="11"/>
      <c r="M86" s="48"/>
      <c r="N86" s="11"/>
      <c r="O86" s="33"/>
      <c r="P86" s="33"/>
    </row>
    <row r="87" spans="1:16" s="3" customFormat="1" ht="10.5" customHeight="1">
      <c r="A87" s="11"/>
      <c r="B87" s="24"/>
      <c r="C87" s="24"/>
      <c r="D87" s="24"/>
      <c r="E87" s="35"/>
      <c r="F87" s="36"/>
      <c r="G87" s="37"/>
      <c r="H87" s="48"/>
      <c r="I87" s="48"/>
      <c r="J87" s="11"/>
      <c r="K87" s="48"/>
      <c r="L87" s="11"/>
      <c r="M87" s="48"/>
      <c r="N87" s="11"/>
      <c r="O87" s="33"/>
      <c r="P87" s="33"/>
    </row>
    <row r="88" spans="1:16" s="3" customFormat="1" ht="10.5" customHeight="1">
      <c r="A88" s="11"/>
      <c r="B88" s="24"/>
      <c r="C88" s="24"/>
      <c r="D88" s="24"/>
      <c r="E88" s="35"/>
      <c r="F88" s="36"/>
      <c r="G88" s="37"/>
      <c r="H88" s="48"/>
      <c r="I88" s="48"/>
      <c r="J88" s="11"/>
      <c r="K88" s="48"/>
      <c r="L88" s="11"/>
      <c r="M88" s="48"/>
      <c r="N88" s="11"/>
      <c r="O88" s="33"/>
      <c r="P88" s="33"/>
    </row>
    <row r="89" spans="1:16" s="3" customFormat="1" ht="10.5" customHeight="1">
      <c r="A89" s="11"/>
      <c r="B89" s="24"/>
      <c r="C89" s="24"/>
      <c r="D89" s="24"/>
      <c r="E89" s="35"/>
      <c r="F89" s="36"/>
      <c r="G89" s="37"/>
      <c r="H89" s="48"/>
      <c r="I89" s="48"/>
      <c r="J89" s="11"/>
      <c r="K89" s="48"/>
      <c r="L89" s="11"/>
      <c r="M89" s="48"/>
      <c r="N89" s="11"/>
      <c r="O89" s="33"/>
      <c r="P89" s="33"/>
    </row>
    <row r="90" spans="1:16" s="3" customFormat="1" ht="10.5" customHeight="1">
      <c r="A90" s="11"/>
      <c r="B90" s="24"/>
      <c r="C90" s="24"/>
      <c r="D90" s="24"/>
      <c r="E90" s="35"/>
      <c r="F90" s="36"/>
      <c r="G90" s="37"/>
      <c r="H90" s="48"/>
      <c r="I90" s="48"/>
      <c r="J90" s="11"/>
      <c r="K90" s="48"/>
      <c r="L90" s="11"/>
      <c r="M90" s="48"/>
      <c r="N90" s="11"/>
      <c r="O90" s="33"/>
      <c r="P90" s="33"/>
    </row>
    <row r="91" spans="1:16" s="3" customFormat="1" ht="10.5" customHeight="1">
      <c r="A91" s="11"/>
      <c r="B91" s="24"/>
      <c r="C91" s="24"/>
      <c r="D91" s="24"/>
      <c r="E91" s="35"/>
      <c r="F91" s="36"/>
      <c r="G91" s="37"/>
      <c r="H91" s="48"/>
      <c r="I91" s="48"/>
      <c r="J91" s="11"/>
      <c r="K91" s="48"/>
      <c r="L91" s="11"/>
      <c r="M91" s="48"/>
      <c r="N91" s="11"/>
      <c r="O91" s="33"/>
      <c r="P91" s="33"/>
    </row>
    <row r="92" spans="1:16" s="3" customFormat="1" ht="10.5" customHeight="1">
      <c r="A92" s="11"/>
      <c r="B92" s="203" t="s">
        <v>2</v>
      </c>
      <c r="C92" s="202" t="s">
        <v>3</v>
      </c>
      <c r="D92" s="200" t="s">
        <v>4</v>
      </c>
      <c r="E92" s="161" t="s">
        <v>5</v>
      </c>
      <c r="F92" s="184" t="s">
        <v>6</v>
      </c>
      <c r="G92" s="202" t="s">
        <v>7</v>
      </c>
      <c r="H92" s="175" t="s">
        <v>12</v>
      </c>
      <c r="I92" s="176"/>
      <c r="J92" s="176"/>
      <c r="K92" s="176"/>
      <c r="L92" s="176"/>
      <c r="M92" s="176"/>
      <c r="N92" s="177"/>
      <c r="O92" s="33"/>
      <c r="P92" s="33"/>
    </row>
    <row r="93" spans="1:16" s="3" customFormat="1" ht="10.5" customHeight="1">
      <c r="A93" s="11"/>
      <c r="B93" s="203"/>
      <c r="C93" s="202"/>
      <c r="D93" s="201"/>
      <c r="E93" s="162"/>
      <c r="F93" s="185"/>
      <c r="G93" s="202"/>
      <c r="H93" s="167">
        <v>2010</v>
      </c>
      <c r="I93" s="169"/>
      <c r="J93" s="168"/>
      <c r="K93" s="167">
        <v>2011</v>
      </c>
      <c r="L93" s="168"/>
      <c r="M93" s="167">
        <v>2012</v>
      </c>
      <c r="N93" s="168"/>
      <c r="O93" s="33"/>
      <c r="P93" s="33"/>
    </row>
    <row r="94" spans="1:16" s="3" customFormat="1" ht="36" customHeight="1">
      <c r="A94" s="11"/>
      <c r="B94" s="203"/>
      <c r="C94" s="202"/>
      <c r="D94" s="201"/>
      <c r="E94" s="96" t="s">
        <v>8</v>
      </c>
      <c r="F94" s="185"/>
      <c r="G94" s="202"/>
      <c r="H94" s="51" t="s">
        <v>56</v>
      </c>
      <c r="I94" s="84" t="s">
        <v>53</v>
      </c>
      <c r="J94" s="83" t="s">
        <v>69</v>
      </c>
      <c r="K94" s="51" t="s">
        <v>56</v>
      </c>
      <c r="L94" s="83" t="s">
        <v>69</v>
      </c>
      <c r="M94" s="51" t="s">
        <v>56</v>
      </c>
      <c r="N94" s="83" t="s">
        <v>69</v>
      </c>
      <c r="O94" s="33"/>
      <c r="P94" s="33"/>
    </row>
    <row r="95" spans="2:16" s="3" customFormat="1" ht="28.5" customHeight="1">
      <c r="B95" s="108"/>
      <c r="C95" s="109"/>
      <c r="D95" s="110"/>
      <c r="E95" s="111" t="s">
        <v>29</v>
      </c>
      <c r="F95" s="112" t="s">
        <v>41</v>
      </c>
      <c r="G95" s="113">
        <f>SUM(G96:G103)</f>
        <v>93320304</v>
      </c>
      <c r="H95" s="114">
        <f>SUM(H96:H103)</f>
        <v>4852000</v>
      </c>
      <c r="I95" s="114"/>
      <c r="J95" s="115">
        <f>SUM(J96:J103)</f>
        <v>5500000</v>
      </c>
      <c r="K95" s="114">
        <f>K99+K102+K100+K103</f>
        <v>19100000</v>
      </c>
      <c r="L95" s="115">
        <v>6300000</v>
      </c>
      <c r="M95" s="114">
        <f>M99+M102+M100+M103</f>
        <v>16600000</v>
      </c>
      <c r="N95" s="115"/>
      <c r="O95" s="33">
        <f>G96-O96</f>
        <v>8042902</v>
      </c>
      <c r="P95" s="33"/>
    </row>
    <row r="96" spans="2:16" s="3" customFormat="1" ht="27" customHeight="1">
      <c r="B96" s="60">
        <v>33</v>
      </c>
      <c r="C96" s="60">
        <v>80101</v>
      </c>
      <c r="D96" s="94">
        <v>6050</v>
      </c>
      <c r="E96" s="49" t="s">
        <v>21</v>
      </c>
      <c r="F96" s="85" t="s">
        <v>16</v>
      </c>
      <c r="G96" s="80">
        <v>10994902</v>
      </c>
      <c r="H96" s="32">
        <v>2452000</v>
      </c>
      <c r="I96" s="44"/>
      <c r="J96" s="53">
        <v>500000</v>
      </c>
      <c r="K96" s="32"/>
      <c r="L96" s="31"/>
      <c r="M96" s="32"/>
      <c r="N96" s="31"/>
      <c r="O96" s="33">
        <f>SUM(H96:N96)</f>
        <v>2952000</v>
      </c>
      <c r="P96" s="33"/>
    </row>
    <row r="97" spans="2:16" s="3" customFormat="1" ht="17.25" customHeight="1">
      <c r="B97" s="195">
        <v>34</v>
      </c>
      <c r="C97" s="195">
        <v>80101</v>
      </c>
      <c r="D97" s="102">
        <v>6050</v>
      </c>
      <c r="E97" s="178" t="s">
        <v>52</v>
      </c>
      <c r="F97" s="184" t="s">
        <v>41</v>
      </c>
      <c r="G97" s="79">
        <v>3057416</v>
      </c>
      <c r="H97" s="6">
        <v>311000</v>
      </c>
      <c r="I97" s="8"/>
      <c r="J97" s="78"/>
      <c r="K97" s="6"/>
      <c r="L97" s="78"/>
      <c r="M97" s="6"/>
      <c r="N97" s="78"/>
      <c r="O97" s="33"/>
      <c r="P97" s="33"/>
    </row>
    <row r="98" spans="2:16" s="3" customFormat="1" ht="18" customHeight="1">
      <c r="B98" s="196"/>
      <c r="C98" s="196"/>
      <c r="D98" s="144">
        <v>6058</v>
      </c>
      <c r="E98" s="179"/>
      <c r="F98" s="185"/>
      <c r="G98" s="86">
        <v>10000000</v>
      </c>
      <c r="H98" s="67"/>
      <c r="I98" s="67"/>
      <c r="J98" s="82">
        <v>5000000</v>
      </c>
      <c r="K98" s="67"/>
      <c r="L98" s="82">
        <v>5000000</v>
      </c>
      <c r="M98" s="67"/>
      <c r="N98" s="82"/>
      <c r="O98" s="33"/>
      <c r="P98" s="33"/>
    </row>
    <row r="99" spans="2:16" s="3" customFormat="1" ht="18" customHeight="1" thickBot="1">
      <c r="B99" s="196"/>
      <c r="C99" s="196"/>
      <c r="D99" s="153">
        <v>6059</v>
      </c>
      <c r="E99" s="173" t="s">
        <v>77</v>
      </c>
      <c r="F99" s="185"/>
      <c r="G99" s="150">
        <v>22600000</v>
      </c>
      <c r="H99" s="151">
        <v>1100000</v>
      </c>
      <c r="I99" s="151"/>
      <c r="J99" s="152"/>
      <c r="K99" s="151">
        <v>13200000</v>
      </c>
      <c r="L99" s="152"/>
      <c r="M99" s="151">
        <v>8300000</v>
      </c>
      <c r="N99" s="152"/>
      <c r="O99" s="33"/>
      <c r="P99" s="33"/>
    </row>
    <row r="100" spans="2:16" s="3" customFormat="1" ht="18.75" customHeight="1" thickBot="1">
      <c r="B100" s="196"/>
      <c r="C100" s="196"/>
      <c r="D100" s="92">
        <v>6059</v>
      </c>
      <c r="E100" s="174" t="s">
        <v>78</v>
      </c>
      <c r="F100" s="185"/>
      <c r="G100" s="93">
        <v>20400000</v>
      </c>
      <c r="H100" s="54"/>
      <c r="I100" s="54"/>
      <c r="J100" s="52"/>
      <c r="K100" s="50">
        <v>2000000</v>
      </c>
      <c r="L100" s="52"/>
      <c r="M100" s="50">
        <v>8300000</v>
      </c>
      <c r="N100" s="52"/>
      <c r="O100" s="33"/>
      <c r="P100" s="33"/>
    </row>
    <row r="101" spans="2:16" s="3" customFormat="1" ht="18.75" customHeight="1">
      <c r="B101" s="196"/>
      <c r="C101" s="196"/>
      <c r="D101" s="92">
        <v>6059</v>
      </c>
      <c r="E101" s="174" t="s">
        <v>79</v>
      </c>
      <c r="F101" s="185"/>
      <c r="G101" s="93">
        <v>20000000</v>
      </c>
      <c r="H101" s="54"/>
      <c r="I101" s="54"/>
      <c r="J101" s="52"/>
      <c r="K101" s="54"/>
      <c r="L101" s="52"/>
      <c r="M101" s="54">
        <v>5000000</v>
      </c>
      <c r="N101" s="52"/>
      <c r="O101" s="33"/>
      <c r="P101" s="33"/>
    </row>
    <row r="102" spans="2:16" s="3" customFormat="1" ht="19.5" customHeight="1">
      <c r="B102" s="90">
        <v>35</v>
      </c>
      <c r="C102" s="90">
        <v>80101</v>
      </c>
      <c r="D102" s="90">
        <v>6050</v>
      </c>
      <c r="E102" s="103" t="s">
        <v>20</v>
      </c>
      <c r="F102" s="83" t="s">
        <v>42</v>
      </c>
      <c r="G102" s="104">
        <v>4167986</v>
      </c>
      <c r="H102" s="105">
        <v>750000</v>
      </c>
      <c r="I102" s="105"/>
      <c r="J102" s="106"/>
      <c r="K102" s="105">
        <v>2040000</v>
      </c>
      <c r="L102" s="107" t="s">
        <v>45</v>
      </c>
      <c r="M102" s="105"/>
      <c r="N102" s="107"/>
      <c r="O102" s="33"/>
      <c r="P102" s="33"/>
    </row>
    <row r="103" spans="2:16" s="3" customFormat="1" ht="19.5" customHeight="1">
      <c r="B103" s="90">
        <v>36</v>
      </c>
      <c r="C103" s="90">
        <v>80104</v>
      </c>
      <c r="D103" s="90">
        <v>6050</v>
      </c>
      <c r="E103" s="103" t="s">
        <v>18</v>
      </c>
      <c r="F103" s="83" t="s">
        <v>22</v>
      </c>
      <c r="G103" s="104">
        <v>2100000</v>
      </c>
      <c r="H103" s="105">
        <v>239000</v>
      </c>
      <c r="I103" s="105"/>
      <c r="J103" s="106"/>
      <c r="K103" s="105">
        <v>1860000</v>
      </c>
      <c r="L103" s="106"/>
      <c r="M103" s="105"/>
      <c r="N103" s="106"/>
      <c r="O103" s="33"/>
      <c r="P103" s="33"/>
    </row>
    <row r="104" spans="2:16" ht="20.25" customHeight="1">
      <c r="B104" s="164" t="s">
        <v>0</v>
      </c>
      <c r="C104" s="165"/>
      <c r="D104" s="165"/>
      <c r="E104" s="166"/>
      <c r="F104" s="129"/>
      <c r="G104" s="154">
        <f>G95+G12+G25+G61</f>
        <v>210070382</v>
      </c>
      <c r="H104" s="155">
        <f>H12+H25+H95+H61</f>
        <v>20095353</v>
      </c>
      <c r="I104" s="156">
        <f>I12+I95+I25+I61</f>
        <v>3000000</v>
      </c>
      <c r="J104" s="156">
        <f>J12+J95+J25+J61</f>
        <v>14266199</v>
      </c>
      <c r="K104" s="156">
        <f>K12+K95+K61+K25</f>
        <v>40807350</v>
      </c>
      <c r="L104" s="156">
        <f>L12+L95</f>
        <v>36176490</v>
      </c>
      <c r="M104" s="156">
        <f>M12+M95+M61+M25</f>
        <v>18618760</v>
      </c>
      <c r="N104" s="156">
        <f>N12+N95</f>
        <v>8840000</v>
      </c>
      <c r="O104" s="33"/>
      <c r="P104" s="33"/>
    </row>
    <row r="105" spans="2:16" ht="5.25" customHeight="1">
      <c r="B105" s="13"/>
      <c r="C105" s="13"/>
      <c r="D105" s="13"/>
      <c r="E105" s="13"/>
      <c r="F105" s="13"/>
      <c r="G105" s="14"/>
      <c r="P105" s="34"/>
    </row>
    <row r="106" spans="2:10" ht="13.5" customHeight="1">
      <c r="B106" s="20" t="s">
        <v>27</v>
      </c>
      <c r="D106" s="21"/>
      <c r="E106" s="21"/>
      <c r="F106" s="4"/>
      <c r="G106" s="15"/>
      <c r="H106" s="4"/>
      <c r="I106" s="4"/>
      <c r="J106" s="4"/>
    </row>
    <row r="107" spans="2:16" ht="22.5" customHeight="1">
      <c r="B107" s="20"/>
      <c r="C107" s="163" t="s">
        <v>73</v>
      </c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P107" s="1">
        <v>6259161</v>
      </c>
    </row>
    <row r="108" ht="3" customHeight="1"/>
    <row r="109" spans="5:10" ht="11.25">
      <c r="E109" s="205" t="s">
        <v>63</v>
      </c>
      <c r="F109" s="205"/>
      <c r="G109" s="205"/>
      <c r="H109" s="205"/>
      <c r="I109" s="205"/>
      <c r="J109" s="205"/>
    </row>
    <row r="110" spans="5:10" ht="11.25">
      <c r="E110" s="77"/>
      <c r="F110" s="76" t="s">
        <v>67</v>
      </c>
      <c r="G110" s="77"/>
      <c r="H110" s="77"/>
      <c r="I110" s="77"/>
      <c r="J110" s="77"/>
    </row>
    <row r="111" spans="5:10" ht="11.25">
      <c r="E111" s="77"/>
      <c r="F111" s="76" t="s">
        <v>64</v>
      </c>
      <c r="G111" s="77"/>
      <c r="H111" s="77"/>
      <c r="I111" s="77"/>
      <c r="J111" s="77"/>
    </row>
    <row r="113" spans="5:7" ht="9.75">
      <c r="E113" s="16"/>
      <c r="F113" s="16"/>
      <c r="G113" s="17"/>
    </row>
    <row r="114" spans="5:7" ht="9.75">
      <c r="E114" s="16"/>
      <c r="F114" s="16"/>
      <c r="G114" s="17"/>
    </row>
    <row r="115" spans="5:7" ht="9.75">
      <c r="E115" s="16"/>
      <c r="F115" s="16"/>
      <c r="G115" s="17"/>
    </row>
    <row r="116" spans="5:7" ht="9.75">
      <c r="E116" s="16"/>
      <c r="F116" s="16"/>
      <c r="G116" s="17"/>
    </row>
    <row r="117" spans="5:7" ht="9.75">
      <c r="E117" s="16"/>
      <c r="F117" s="16"/>
      <c r="G117" s="17"/>
    </row>
    <row r="118" spans="5:7" ht="9.75">
      <c r="E118" s="16"/>
      <c r="F118" s="16"/>
      <c r="G118" s="17"/>
    </row>
    <row r="119" spans="5:7" ht="9.75">
      <c r="E119" s="16"/>
      <c r="F119" s="16"/>
      <c r="G119" s="17"/>
    </row>
    <row r="120" spans="5:7" ht="9.75">
      <c r="E120" s="16"/>
      <c r="F120" s="16"/>
      <c r="G120" s="17"/>
    </row>
    <row r="121" spans="5:7" ht="9.75">
      <c r="E121" s="16"/>
      <c r="F121" s="16"/>
      <c r="G121" s="17"/>
    </row>
  </sheetData>
  <mergeCells count="97">
    <mergeCell ref="E109:J109"/>
    <mergeCell ref="K33:L33"/>
    <mergeCell ref="H59:J59"/>
    <mergeCell ref="E71:E72"/>
    <mergeCell ref="E69:E70"/>
    <mergeCell ref="F71:F72"/>
    <mergeCell ref="H93:J93"/>
    <mergeCell ref="G92:G94"/>
    <mergeCell ref="F97:F101"/>
    <mergeCell ref="E97:E98"/>
    <mergeCell ref="B79:B81"/>
    <mergeCell ref="C79:C81"/>
    <mergeCell ref="F58:F60"/>
    <mergeCell ref="G58:G60"/>
    <mergeCell ref="B73:B75"/>
    <mergeCell ref="C73:C75"/>
    <mergeCell ref="E73:E75"/>
    <mergeCell ref="F73:F75"/>
    <mergeCell ref="E76:E78"/>
    <mergeCell ref="B58:B60"/>
    <mergeCell ref="B32:B34"/>
    <mergeCell ref="B19:B21"/>
    <mergeCell ref="B22:B24"/>
    <mergeCell ref="C22:C24"/>
    <mergeCell ref="B71:B72"/>
    <mergeCell ref="C71:C72"/>
    <mergeCell ref="B69:B70"/>
    <mergeCell ref="C69:C70"/>
    <mergeCell ref="E9:E10"/>
    <mergeCell ref="F32:F34"/>
    <mergeCell ref="G32:G34"/>
    <mergeCell ref="E66:E68"/>
    <mergeCell ref="E64:E65"/>
    <mergeCell ref="E58:E59"/>
    <mergeCell ref="E32:E33"/>
    <mergeCell ref="F22:F24"/>
    <mergeCell ref="F66:F68"/>
    <mergeCell ref="K1:M1"/>
    <mergeCell ref="K3:M3"/>
    <mergeCell ref="K4:M4"/>
    <mergeCell ref="K5:M5"/>
    <mergeCell ref="B7:L7"/>
    <mergeCell ref="H9:N9"/>
    <mergeCell ref="F9:F11"/>
    <mergeCell ref="K10:L10"/>
    <mergeCell ref="B9:B11"/>
    <mergeCell ref="M10:N10"/>
    <mergeCell ref="C9:C11"/>
    <mergeCell ref="D9:D11"/>
    <mergeCell ref="H10:J10"/>
    <mergeCell ref="G9:G11"/>
    <mergeCell ref="L12:L14"/>
    <mergeCell ref="H32:N32"/>
    <mergeCell ref="H33:J33"/>
    <mergeCell ref="M33:N33"/>
    <mergeCell ref="M12:M14"/>
    <mergeCell ref="M93:N93"/>
    <mergeCell ref="K93:L93"/>
    <mergeCell ref="M59:N59"/>
    <mergeCell ref="F69:F70"/>
    <mergeCell ref="F79:F81"/>
    <mergeCell ref="F92:F94"/>
    <mergeCell ref="H92:N92"/>
    <mergeCell ref="K59:L59"/>
    <mergeCell ref="F76:F78"/>
    <mergeCell ref="C107:N107"/>
    <mergeCell ref="B104:E104"/>
    <mergeCell ref="B97:B101"/>
    <mergeCell ref="C97:C101"/>
    <mergeCell ref="B92:B94"/>
    <mergeCell ref="C92:C94"/>
    <mergeCell ref="F64:F65"/>
    <mergeCell ref="B66:B68"/>
    <mergeCell ref="C64:C65"/>
    <mergeCell ref="B64:B65"/>
    <mergeCell ref="D92:D94"/>
    <mergeCell ref="E92:E93"/>
    <mergeCell ref="B76:B78"/>
    <mergeCell ref="C76:C78"/>
    <mergeCell ref="C66:C68"/>
    <mergeCell ref="E22:E24"/>
    <mergeCell ref="E19:E21"/>
    <mergeCell ref="C19:C21"/>
    <mergeCell ref="D58:D60"/>
    <mergeCell ref="D32:D34"/>
    <mergeCell ref="C32:C34"/>
    <mergeCell ref="C58:C60"/>
    <mergeCell ref="H58:N58"/>
    <mergeCell ref="E79:E81"/>
    <mergeCell ref="J12:J14"/>
    <mergeCell ref="K12:K14"/>
    <mergeCell ref="H12:H14"/>
    <mergeCell ref="F19:F21"/>
    <mergeCell ref="E12:E14"/>
    <mergeCell ref="G12:G14"/>
    <mergeCell ref="F12:F14"/>
    <mergeCell ref="N12:N14"/>
  </mergeCells>
  <printOptions horizontalCentered="1"/>
  <pageMargins left="0.36" right="0.45" top="0.59" bottom="0.61" header="0.3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2009-12-18T13:44:36Z</cp:lastPrinted>
  <dcterms:created xsi:type="dcterms:W3CDTF">2002-08-13T10:14:59Z</dcterms:created>
  <dcterms:modified xsi:type="dcterms:W3CDTF">2010-02-22T18:57:16Z</dcterms:modified>
  <cp:category/>
  <cp:version/>
  <cp:contentType/>
  <cp:contentStatus/>
</cp:coreProperties>
</file>