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<sst xmlns="http://schemas.openxmlformats.org/spreadsheetml/2006/main" count="103" uniqueCount="60">
  <si>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</si>
  <si>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</si>
  <si>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</si>
  <si>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</si>
  <si>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</si>
  <si>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</si>
  <si>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Środki pomocowe 
i dotacje</t>
  </si>
  <si>
    <t>Srodki własne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</si>
  <si>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</si>
  <si>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</si>
  <si>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</si>
  <si>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</si>
  <si>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</si>
  <si>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Program rozwoju oświaty</t>
  </si>
  <si>
    <r>
      <t xml:space="preserve">Program gospodarki wodno - ściekowej gminy Lesznowola </t>
    </r>
    <r>
      <rPr>
        <vertAlign val="superscript"/>
        <sz val="7"/>
        <rFont val="Arial CE"/>
        <family val="0"/>
      </rPr>
      <t>1)</t>
    </r>
  </si>
  <si>
    <t>2004-2009</t>
  </si>
  <si>
    <t>Mysiadło - Projekt i budowa przedszkola</t>
  </si>
  <si>
    <t>2007-2008</t>
  </si>
  <si>
    <t>1) Jednostką realizującą program będzie Urząd Gminy</t>
  </si>
  <si>
    <t>Łazy -Projekt i budowa boiska szkolnego</t>
  </si>
  <si>
    <t>Mroków - Projekt i budowa boiska szkolnego</t>
  </si>
  <si>
    <t>2007-2009</t>
  </si>
  <si>
    <t>Zamienie - Projekt i budowa garaży wraz z zapleczem dla OSP</t>
  </si>
  <si>
    <t>Warszawianka -Wola Mrokowska - Budowa kanalizacji II etap</t>
  </si>
  <si>
    <t>Władysławów, Wilcza Góra - Budowa kanalizacji</t>
  </si>
  <si>
    <t>Łazy II- Projekt, przebudowa i nadbudowa budynku świetlicy z przeznaczeniem na cele kulturalne</t>
  </si>
  <si>
    <t>2006-2008</t>
  </si>
  <si>
    <t>Mysiadło - Budowa  wodociągu tranzyt Mysiadło-Zgorzała</t>
  </si>
  <si>
    <t xml:space="preserve">Lesznowola - Budowa wodociągu i kanalizacji ul. bocznej od ul. Szkolnej </t>
  </si>
  <si>
    <t xml:space="preserve">pożyczki </t>
  </si>
  <si>
    <t>WYSOKOŚĆ NAKŁADÓW</t>
  </si>
  <si>
    <t>Lesznowola- Budowa wodociągu i kanalizacji ul. bocznej od ul. Okrężnej</t>
  </si>
  <si>
    <t>2004-2010</t>
  </si>
  <si>
    <t>Łazy II  - Budowa wodociągu na osiedlu po ogródkach działkowych</t>
  </si>
  <si>
    <t>Mysiadło-Adaptacja pomieszczeń w budynku komunalnym ul.Topolowa</t>
  </si>
  <si>
    <t>Mroków - Projekt i budowa garaży wraz z zapleczem dla OSP</t>
  </si>
  <si>
    <t>2008-2010</t>
  </si>
  <si>
    <r>
      <t xml:space="preserve">Mysiadło - Projekt i budowa szkoły </t>
    </r>
    <r>
      <rPr>
        <vertAlign val="superscript"/>
        <sz val="7"/>
        <rFont val="Arial CE"/>
        <family val="0"/>
      </rPr>
      <t>2)</t>
    </r>
  </si>
  <si>
    <t xml:space="preserve">2) </t>
  </si>
  <si>
    <t>2006-2011</t>
  </si>
  <si>
    <t>2001-2010</t>
  </si>
  <si>
    <t>2004-2008</t>
  </si>
  <si>
    <t>2007- 2009</t>
  </si>
  <si>
    <t>2006-2010</t>
  </si>
  <si>
    <t>2001-2011</t>
  </si>
  <si>
    <t>Wilcza Góra -Projekt i budowa wodociągu ul. Polna</t>
  </si>
  <si>
    <t xml:space="preserve">Wólka Kosowska - Projekt i budowa budynków socjalnych wraz z urzadzeniem terenów rekreacyjno-sportowych </t>
  </si>
  <si>
    <t>2007-2010</t>
  </si>
  <si>
    <t>Łazy - Budowa kanalizacji III etap</t>
  </si>
  <si>
    <t>Załącznik Nr 2</t>
  </si>
  <si>
    <t>LIMITY WYDATKÓW NA WIELOLETNIE PROGRAMY INWESTYCYJNE  W LATACH    2008-2010  - PO ZMIANACH</t>
  </si>
  <si>
    <t>Rady Gminy Lesznowola</t>
  </si>
  <si>
    <t>Lesznowola - Projekt i rozbudowa Zespołu Szkół Publicznych wraz z zapleczem sportowym</t>
  </si>
  <si>
    <t xml:space="preserve">Limity wydatków inwestycyjnych na lata 2004 - 2010 dla poszczególnych zadań składających się na program inwestycyjny pn: "Kompleksowy program gospodarki wodno-ściekowej gminy Lesznowola" określa odrębny załącznik                                                                                                </t>
  </si>
  <si>
    <t xml:space="preserve">Projekt i nadbudowa wraz z przebudową budynku Urzędu Gminy w Lesznowoli </t>
  </si>
  <si>
    <t xml:space="preserve">Zamienie - Projekt i adaptacja  na przedszkole pomieszczeń usługowych na parterze istniejącego budynku </t>
  </si>
  <si>
    <t xml:space="preserve">Łazy - Projekty branżowe i budowa świetlicy </t>
  </si>
  <si>
    <t>W 2011r. wydatki na budowę szkoły w kwocie 6.259.161,-zł</t>
  </si>
  <si>
    <t>z dnia  19 czerwca 2008r.</t>
  </si>
  <si>
    <t>do Uchwały Nr 241/XVIII/2008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</si>
</sst>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7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0" fontId="6" fillId="4" borderId="1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0" fontId="6" fillId="0" borderId="0" xfId="0" applyFont="1" applyAlignment="1">
      <alignment horizontal="left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7" fillId="4" borderId="4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showZeros="0" tabSelected="1" workbookViewId="0" topLeftCell="A1">
      <selection activeCell="E4" sqref="E4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9" width="10.75390625" style="1" customWidth="1"/>
    <col min="10" max="10" width="11.00390625" style="1" customWidth="1"/>
    <col min="11" max="11" width="9.375" style="1" customWidth="1"/>
    <col min="12" max="13" width="9.125" style="1" customWidth="1"/>
    <col min="14" max="14" width="18.25390625" style="1" customWidth="1"/>
    <col min="15" max="16384" width="9.125" style="1" customWidth="1"/>
  </cols>
  <sheetData>
    <row r="1" spans="10:12" ht="15.75">
      <c r="J1" s="165" t="s">
        <v>49</v>
      </c>
      <c r="K1" s="165"/>
      <c r="L1" s="165"/>
    </row>
    <row r="2" spans="11:12" ht="3.75" customHeight="1">
      <c r="K2" s="60"/>
      <c r="L2" s="60"/>
    </row>
    <row r="3" spans="10:12" ht="11.25" customHeight="1">
      <c r="J3" s="166" t="s">
        <v>59</v>
      </c>
      <c r="K3" s="166"/>
      <c r="L3" s="166"/>
    </row>
    <row r="4" spans="10:12" ht="13.5" customHeight="1">
      <c r="J4" s="166" t="s">
        <v>51</v>
      </c>
      <c r="K4" s="166"/>
      <c r="L4" s="166"/>
    </row>
    <row r="5" spans="10:12" ht="12.75" customHeight="1">
      <c r="J5" s="166" t="s">
        <v>58</v>
      </c>
      <c r="K5" s="166"/>
      <c r="L5" s="166"/>
    </row>
    <row r="6" ht="4.5" customHeight="1"/>
    <row r="7" spans="2:11" ht="12.75" customHeight="1">
      <c r="B7" s="167" t="s">
        <v>50</v>
      </c>
      <c r="C7" s="167"/>
      <c r="D7" s="167"/>
      <c r="E7" s="167"/>
      <c r="F7" s="167"/>
      <c r="G7" s="167"/>
      <c r="H7" s="167"/>
      <c r="I7" s="167"/>
      <c r="J7" s="167"/>
      <c r="K7" s="167"/>
    </row>
    <row r="8" spans="2:7" ht="2.25" customHeight="1">
      <c r="B8" s="23"/>
      <c r="C8" s="23"/>
      <c r="D8" s="23"/>
      <c r="E8" s="23"/>
      <c r="F8" s="23"/>
      <c r="G8" s="23"/>
    </row>
    <row r="9" spans="2:13" ht="9" customHeight="1">
      <c r="B9" s="119" t="s">
        <v>2</v>
      </c>
      <c r="C9" s="84" t="s">
        <v>3</v>
      </c>
      <c r="D9" s="91" t="s">
        <v>4</v>
      </c>
      <c r="E9" s="114" t="s">
        <v>5</v>
      </c>
      <c r="F9" s="99" t="s">
        <v>8</v>
      </c>
      <c r="G9" s="84" t="s">
        <v>9</v>
      </c>
      <c r="H9" s="137" t="s">
        <v>30</v>
      </c>
      <c r="I9" s="138"/>
      <c r="J9" s="138"/>
      <c r="K9" s="138"/>
      <c r="L9" s="138"/>
      <c r="M9" s="139"/>
    </row>
    <row r="10" spans="2:13" ht="12.75" customHeight="1">
      <c r="B10" s="119"/>
      <c r="C10" s="84"/>
      <c r="D10" s="92"/>
      <c r="E10" s="115"/>
      <c r="F10" s="122"/>
      <c r="G10" s="84"/>
      <c r="H10" s="85">
        <v>2008</v>
      </c>
      <c r="I10" s="77"/>
      <c r="J10" s="85">
        <v>2009</v>
      </c>
      <c r="K10" s="77"/>
      <c r="L10" s="85">
        <v>2010</v>
      </c>
      <c r="M10" s="77"/>
    </row>
    <row r="11" spans="2:13" ht="12.75" customHeight="1">
      <c r="B11" s="119"/>
      <c r="C11" s="84"/>
      <c r="D11" s="92"/>
      <c r="E11" s="155" t="s">
        <v>10</v>
      </c>
      <c r="F11" s="122"/>
      <c r="G11" s="84"/>
      <c r="H11" s="5" t="s">
        <v>7</v>
      </c>
      <c r="I11" s="84" t="s">
        <v>6</v>
      </c>
      <c r="J11" s="5" t="s">
        <v>7</v>
      </c>
      <c r="K11" s="84" t="s">
        <v>6</v>
      </c>
      <c r="L11" s="5" t="s">
        <v>7</v>
      </c>
      <c r="M11" s="84" t="s">
        <v>6</v>
      </c>
    </row>
    <row r="12" spans="2:13" ht="17.25" customHeight="1" thickBot="1">
      <c r="B12" s="119"/>
      <c r="C12" s="84"/>
      <c r="D12" s="92"/>
      <c r="E12" s="108"/>
      <c r="F12" s="122"/>
      <c r="G12" s="84"/>
      <c r="H12" s="5" t="s">
        <v>29</v>
      </c>
      <c r="I12" s="84"/>
      <c r="J12" s="5" t="s">
        <v>29</v>
      </c>
      <c r="K12" s="99"/>
      <c r="L12" s="5" t="s">
        <v>29</v>
      </c>
      <c r="M12" s="99"/>
    </row>
    <row r="13" spans="2:13" s="3" customFormat="1" ht="12" customHeight="1" thickTop="1">
      <c r="B13" s="20"/>
      <c r="C13" s="33"/>
      <c r="D13" s="33"/>
      <c r="E13" s="142" t="s">
        <v>11</v>
      </c>
      <c r="F13" s="144" t="s">
        <v>32</v>
      </c>
      <c r="G13" s="140">
        <f>SUM(G15:G32)</f>
        <v>133218892</v>
      </c>
      <c r="H13" s="13">
        <f>H31+H19+H25+H29+H23+H15+H17+H21+H33+H27</f>
        <v>8547169</v>
      </c>
      <c r="I13" s="102">
        <f>I31</f>
        <v>9700000</v>
      </c>
      <c r="J13" s="13">
        <f>J29+J31+J33+J27</f>
        <v>10350500</v>
      </c>
      <c r="K13" s="100">
        <f>K31</f>
        <v>36300000</v>
      </c>
      <c r="L13" s="13">
        <f>L33</f>
        <v>4714000</v>
      </c>
      <c r="M13" s="100">
        <f>M31</f>
        <v>20000000</v>
      </c>
    </row>
    <row r="14" spans="2:13" s="3" customFormat="1" ht="11.25" customHeight="1">
      <c r="B14" s="21"/>
      <c r="C14" s="34"/>
      <c r="D14" s="34"/>
      <c r="E14" s="143"/>
      <c r="F14" s="145"/>
      <c r="G14" s="141"/>
      <c r="H14" s="15">
        <f>H32+H30+H26+H34</f>
        <v>15100000</v>
      </c>
      <c r="I14" s="103"/>
      <c r="J14" s="15">
        <f>J32+J30+J34</f>
        <v>21950000</v>
      </c>
      <c r="K14" s="101"/>
      <c r="L14" s="15">
        <f>L32+L30</f>
        <v>0</v>
      </c>
      <c r="M14" s="101"/>
    </row>
    <row r="15" spans="2:13" s="3" customFormat="1" ht="8.25" customHeight="1">
      <c r="B15" s="86">
        <v>1</v>
      </c>
      <c r="C15" s="120" t="s">
        <v>1</v>
      </c>
      <c r="D15" s="86">
        <v>6050</v>
      </c>
      <c r="E15" s="106" t="s">
        <v>28</v>
      </c>
      <c r="F15" s="99" t="s">
        <v>17</v>
      </c>
      <c r="G15" s="125">
        <v>311391</v>
      </c>
      <c r="H15" s="32">
        <v>310000</v>
      </c>
      <c r="I15" s="95"/>
      <c r="J15" s="48"/>
      <c r="K15" s="104"/>
      <c r="L15" s="48"/>
      <c r="M15" s="104"/>
    </row>
    <row r="16" spans="2:13" s="3" customFormat="1" ht="7.5" customHeight="1">
      <c r="B16" s="88"/>
      <c r="C16" s="121"/>
      <c r="D16" s="88"/>
      <c r="E16" s="107"/>
      <c r="F16" s="108"/>
      <c r="G16" s="88"/>
      <c r="H16" s="32"/>
      <c r="I16" s="96"/>
      <c r="J16" s="48"/>
      <c r="K16" s="105"/>
      <c r="L16" s="48"/>
      <c r="M16" s="105"/>
    </row>
    <row r="17" spans="2:13" s="3" customFormat="1" ht="11.25" customHeight="1">
      <c r="B17" s="86">
        <v>2</v>
      </c>
      <c r="C17" s="120" t="s">
        <v>1</v>
      </c>
      <c r="D17" s="86">
        <v>6050</v>
      </c>
      <c r="E17" s="106" t="s">
        <v>31</v>
      </c>
      <c r="F17" s="99" t="s">
        <v>17</v>
      </c>
      <c r="G17" s="125">
        <v>601287</v>
      </c>
      <c r="H17" s="11">
        <v>600000</v>
      </c>
      <c r="I17" s="95"/>
      <c r="J17" s="54"/>
      <c r="K17" s="104"/>
      <c r="L17" s="54"/>
      <c r="M17" s="104"/>
    </row>
    <row r="18" spans="2:13" s="3" customFormat="1" ht="7.5" customHeight="1">
      <c r="B18" s="88"/>
      <c r="C18" s="121"/>
      <c r="D18" s="88"/>
      <c r="E18" s="107"/>
      <c r="F18" s="108"/>
      <c r="G18" s="88"/>
      <c r="H18" s="12"/>
      <c r="I18" s="96"/>
      <c r="J18" s="55"/>
      <c r="K18" s="105"/>
      <c r="L18" s="55"/>
      <c r="M18" s="105"/>
    </row>
    <row r="19" spans="2:13" s="3" customFormat="1" ht="9" customHeight="1">
      <c r="B19" s="86">
        <v>3</v>
      </c>
      <c r="C19" s="120" t="s">
        <v>1</v>
      </c>
      <c r="D19" s="86">
        <v>6050</v>
      </c>
      <c r="E19" s="106" t="s">
        <v>48</v>
      </c>
      <c r="F19" s="160" t="s">
        <v>41</v>
      </c>
      <c r="G19" s="125">
        <v>3025000</v>
      </c>
      <c r="H19" s="11">
        <v>615626</v>
      </c>
      <c r="I19" s="95"/>
      <c r="J19" s="54"/>
      <c r="K19" s="104"/>
      <c r="L19" s="54"/>
      <c r="M19" s="104"/>
    </row>
    <row r="20" spans="2:13" s="3" customFormat="1" ht="9" customHeight="1">
      <c r="B20" s="88"/>
      <c r="C20" s="121"/>
      <c r="D20" s="88"/>
      <c r="E20" s="107"/>
      <c r="F20" s="161"/>
      <c r="G20" s="88"/>
      <c r="H20" s="12"/>
      <c r="I20" s="96"/>
      <c r="J20" s="55"/>
      <c r="K20" s="105"/>
      <c r="L20" s="55"/>
      <c r="M20" s="105"/>
    </row>
    <row r="21" spans="2:13" s="3" customFormat="1" ht="9" customHeight="1">
      <c r="B21" s="86">
        <v>4</v>
      </c>
      <c r="C21" s="120" t="s">
        <v>1</v>
      </c>
      <c r="D21" s="86">
        <v>6050</v>
      </c>
      <c r="E21" s="106" t="s">
        <v>33</v>
      </c>
      <c r="F21" s="160" t="s">
        <v>17</v>
      </c>
      <c r="G21" s="125">
        <v>111428</v>
      </c>
      <c r="H21" s="11">
        <v>110565</v>
      </c>
      <c r="I21" s="32"/>
      <c r="J21" s="54"/>
      <c r="K21" s="61"/>
      <c r="L21" s="54"/>
      <c r="M21" s="61"/>
    </row>
    <row r="22" spans="2:13" s="3" customFormat="1" ht="9" customHeight="1">
      <c r="B22" s="88"/>
      <c r="C22" s="121"/>
      <c r="D22" s="88"/>
      <c r="E22" s="107"/>
      <c r="F22" s="161"/>
      <c r="G22" s="88"/>
      <c r="H22" s="12"/>
      <c r="I22" s="32"/>
      <c r="J22" s="55"/>
      <c r="K22" s="61"/>
      <c r="L22" s="55"/>
      <c r="M22" s="61"/>
    </row>
    <row r="23" spans="2:13" s="3" customFormat="1" ht="9.75" customHeight="1">
      <c r="B23" s="86">
        <v>5</v>
      </c>
      <c r="C23" s="162" t="s">
        <v>1</v>
      </c>
      <c r="D23" s="86">
        <v>6050</v>
      </c>
      <c r="E23" s="106" t="s">
        <v>27</v>
      </c>
      <c r="F23" s="99" t="s">
        <v>17</v>
      </c>
      <c r="G23" s="125">
        <v>931552</v>
      </c>
      <c r="H23" s="64">
        <v>928435</v>
      </c>
      <c r="I23" s="95"/>
      <c r="J23" s="48"/>
      <c r="K23" s="104"/>
      <c r="L23" s="48"/>
      <c r="M23" s="104"/>
    </row>
    <row r="24" spans="2:13" s="3" customFormat="1" ht="7.5" customHeight="1">
      <c r="B24" s="88"/>
      <c r="C24" s="88"/>
      <c r="D24" s="88"/>
      <c r="E24" s="107"/>
      <c r="F24" s="108"/>
      <c r="G24" s="88"/>
      <c r="H24" s="12"/>
      <c r="I24" s="96"/>
      <c r="J24" s="48"/>
      <c r="K24" s="105"/>
      <c r="L24" s="48"/>
      <c r="M24" s="105"/>
    </row>
    <row r="25" spans="2:13" ht="9" customHeight="1">
      <c r="B25" s="86">
        <v>6</v>
      </c>
      <c r="C25" s="120" t="s">
        <v>1</v>
      </c>
      <c r="D25" s="86">
        <v>6050</v>
      </c>
      <c r="E25" s="106" t="s">
        <v>23</v>
      </c>
      <c r="F25" s="99" t="s">
        <v>41</v>
      </c>
      <c r="G25" s="125">
        <v>3779770</v>
      </c>
      <c r="H25" s="11">
        <v>310000</v>
      </c>
      <c r="I25" s="95"/>
      <c r="J25" s="11"/>
      <c r="K25" s="78"/>
      <c r="L25" s="11"/>
      <c r="M25" s="78"/>
    </row>
    <row r="26" spans="2:13" ht="8.25" customHeight="1">
      <c r="B26" s="88"/>
      <c r="C26" s="121"/>
      <c r="D26" s="88"/>
      <c r="E26" s="107"/>
      <c r="F26" s="108"/>
      <c r="G26" s="88"/>
      <c r="H26" s="12">
        <v>1600000</v>
      </c>
      <c r="I26" s="96"/>
      <c r="J26" s="12"/>
      <c r="K26" s="79"/>
      <c r="L26" s="12"/>
      <c r="M26" s="79"/>
    </row>
    <row r="27" spans="2:13" ht="8.25" customHeight="1">
      <c r="B27" s="86">
        <v>7</v>
      </c>
      <c r="C27" s="120" t="s">
        <v>1</v>
      </c>
      <c r="D27" s="86">
        <v>6050</v>
      </c>
      <c r="E27" s="106" t="s">
        <v>45</v>
      </c>
      <c r="F27" s="99" t="s">
        <v>17</v>
      </c>
      <c r="G27" s="125">
        <v>50867</v>
      </c>
      <c r="H27" s="11">
        <v>43000</v>
      </c>
      <c r="I27" s="95"/>
      <c r="J27" s="11"/>
      <c r="K27" s="78"/>
      <c r="L27" s="11"/>
      <c r="M27" s="78"/>
    </row>
    <row r="28" spans="2:13" ht="8.25" customHeight="1">
      <c r="B28" s="88"/>
      <c r="C28" s="121"/>
      <c r="D28" s="88"/>
      <c r="E28" s="107"/>
      <c r="F28" s="108"/>
      <c r="G28" s="88"/>
      <c r="H28" s="12"/>
      <c r="I28" s="96"/>
      <c r="J28" s="12"/>
      <c r="K28" s="79"/>
      <c r="L28" s="12"/>
      <c r="M28" s="79"/>
    </row>
    <row r="29" spans="2:13" ht="9" customHeight="1">
      <c r="B29" s="86">
        <v>8</v>
      </c>
      <c r="C29" s="120" t="s">
        <v>1</v>
      </c>
      <c r="D29" s="86">
        <v>6050</v>
      </c>
      <c r="E29" s="106" t="s">
        <v>24</v>
      </c>
      <c r="F29" s="99" t="s">
        <v>15</v>
      </c>
      <c r="G29" s="125">
        <v>16570449</v>
      </c>
      <c r="H29" s="11">
        <v>1824000</v>
      </c>
      <c r="I29" s="95"/>
      <c r="J29" s="11">
        <v>1400000</v>
      </c>
      <c r="K29" s="78"/>
      <c r="L29" s="11"/>
      <c r="M29" s="78"/>
    </row>
    <row r="30" spans="2:14" ht="9" customHeight="1">
      <c r="B30" s="88"/>
      <c r="C30" s="121"/>
      <c r="D30" s="88"/>
      <c r="E30" s="107"/>
      <c r="F30" s="108"/>
      <c r="G30" s="88"/>
      <c r="H30" s="12">
        <v>6000000</v>
      </c>
      <c r="I30" s="96"/>
      <c r="J30" s="12">
        <v>7000000</v>
      </c>
      <c r="K30" s="79"/>
      <c r="L30" s="12"/>
      <c r="M30" s="79"/>
      <c r="N30" s="76">
        <f>H31+H32+I31</f>
        <v>9700000</v>
      </c>
    </row>
    <row r="31" spans="2:14" ht="9.75" customHeight="1">
      <c r="B31" s="86">
        <v>9</v>
      </c>
      <c r="C31" s="162" t="s">
        <v>1</v>
      </c>
      <c r="D31" s="86">
        <v>6058</v>
      </c>
      <c r="E31" s="106" t="s">
        <v>14</v>
      </c>
      <c r="F31" s="99" t="s">
        <v>32</v>
      </c>
      <c r="G31" s="125">
        <v>107837148</v>
      </c>
      <c r="H31" s="11"/>
      <c r="I31" s="95">
        <v>9700000</v>
      </c>
      <c r="J31" s="11"/>
      <c r="K31" s="80">
        <v>36300000</v>
      </c>
      <c r="L31" s="11"/>
      <c r="M31" s="80">
        <v>20000000</v>
      </c>
      <c r="N31" s="76">
        <f>J31+J32+K31</f>
        <v>36300000</v>
      </c>
    </row>
    <row r="32" spans="2:14" ht="6.75" customHeight="1">
      <c r="B32" s="87"/>
      <c r="C32" s="163"/>
      <c r="D32" s="88"/>
      <c r="E32" s="118"/>
      <c r="F32" s="122"/>
      <c r="G32" s="126"/>
      <c r="H32" s="12"/>
      <c r="I32" s="96"/>
      <c r="J32" s="12"/>
      <c r="K32" s="130"/>
      <c r="L32" s="12"/>
      <c r="M32" s="130"/>
      <c r="N32" s="76">
        <f>H31+H32+I31+J31+J32+K31+L31:L32+M31</f>
        <v>66000000</v>
      </c>
    </row>
    <row r="33" spans="2:14" ht="10.5" customHeight="1">
      <c r="B33" s="87"/>
      <c r="C33" s="163"/>
      <c r="D33" s="86">
        <v>6059</v>
      </c>
      <c r="E33" s="118"/>
      <c r="F33" s="122"/>
      <c r="G33" s="126"/>
      <c r="H33" s="11">
        <v>3805543</v>
      </c>
      <c r="I33" s="95"/>
      <c r="J33" s="11">
        <v>8950500</v>
      </c>
      <c r="K33" s="80"/>
      <c r="L33" s="11">
        <v>4714000</v>
      </c>
      <c r="M33" s="80"/>
      <c r="N33" s="63"/>
    </row>
    <row r="34" spans="2:14" ht="10.5" customHeight="1">
      <c r="B34" s="88"/>
      <c r="C34" s="164"/>
      <c r="D34" s="88"/>
      <c r="E34" s="107"/>
      <c r="F34" s="108"/>
      <c r="G34" s="127"/>
      <c r="H34" s="12">
        <v>7500000</v>
      </c>
      <c r="I34" s="96"/>
      <c r="J34" s="12">
        <v>14950000</v>
      </c>
      <c r="K34" s="130"/>
      <c r="L34" s="12"/>
      <c r="M34" s="130"/>
      <c r="N34" s="76">
        <f>M31+L33+K31+J33+J34+I31+H33+H34+1917105</f>
        <v>107837148</v>
      </c>
    </row>
    <row r="35" spans="1:13" s="3" customFormat="1" ht="11.25" customHeight="1">
      <c r="A35" s="22"/>
      <c r="B35" s="8"/>
      <c r="C35" s="93"/>
      <c r="D35" s="8"/>
      <c r="E35" s="116" t="s">
        <v>12</v>
      </c>
      <c r="F35" s="93" t="s">
        <v>43</v>
      </c>
      <c r="G35" s="132">
        <f aca="true" t="shared" si="0" ref="G35:M35">SUM(G37:G50,G59:G62)</f>
        <v>20355489</v>
      </c>
      <c r="H35" s="14">
        <f t="shared" si="0"/>
        <v>5767677</v>
      </c>
      <c r="I35" s="132">
        <f t="shared" si="0"/>
        <v>1500000</v>
      </c>
      <c r="J35" s="14">
        <f t="shared" si="0"/>
        <v>4588000</v>
      </c>
      <c r="K35" s="158">
        <f t="shared" si="0"/>
        <v>800000</v>
      </c>
      <c r="L35" s="14">
        <f t="shared" si="0"/>
        <v>7116000</v>
      </c>
      <c r="M35" s="156">
        <f t="shared" si="0"/>
        <v>0</v>
      </c>
    </row>
    <row r="36" spans="1:13" s="3" customFormat="1" ht="9.75" customHeight="1">
      <c r="A36" s="22"/>
      <c r="B36" s="9"/>
      <c r="C36" s="81"/>
      <c r="D36" s="10"/>
      <c r="E36" s="117"/>
      <c r="F36" s="81"/>
      <c r="G36" s="133"/>
      <c r="H36" s="39"/>
      <c r="I36" s="133"/>
      <c r="J36" s="31"/>
      <c r="K36" s="159"/>
      <c r="L36" s="31"/>
      <c r="M36" s="157"/>
    </row>
    <row r="37" spans="1:13" s="3" customFormat="1" ht="10.5" customHeight="1">
      <c r="A37" s="22"/>
      <c r="B37" s="82">
        <v>10</v>
      </c>
      <c r="C37" s="82">
        <v>70005</v>
      </c>
      <c r="D37" s="82">
        <v>6050</v>
      </c>
      <c r="E37" s="123" t="s">
        <v>34</v>
      </c>
      <c r="F37" s="89" t="s">
        <v>17</v>
      </c>
      <c r="G37" s="131">
        <v>189811</v>
      </c>
      <c r="H37" s="38">
        <v>123969</v>
      </c>
      <c r="I37" s="47"/>
      <c r="J37" s="57"/>
      <c r="K37" s="59"/>
      <c r="L37" s="29"/>
      <c r="M37" s="59"/>
    </row>
    <row r="38" spans="1:13" s="3" customFormat="1" ht="10.5" customHeight="1">
      <c r="A38" s="22"/>
      <c r="B38" s="83"/>
      <c r="C38" s="83"/>
      <c r="D38" s="83"/>
      <c r="E38" s="124"/>
      <c r="F38" s="90"/>
      <c r="G38" s="83"/>
      <c r="H38" s="37"/>
      <c r="I38" s="30"/>
      <c r="J38" s="37"/>
      <c r="K38" s="58"/>
      <c r="L38" s="30"/>
      <c r="M38" s="58"/>
    </row>
    <row r="39" spans="1:13" s="3" customFormat="1" ht="10.5" customHeight="1">
      <c r="A39" s="22"/>
      <c r="B39" s="82">
        <v>11</v>
      </c>
      <c r="C39" s="82">
        <v>70005</v>
      </c>
      <c r="D39" s="82">
        <v>6050</v>
      </c>
      <c r="E39" s="123" t="s">
        <v>46</v>
      </c>
      <c r="F39" s="89" t="s">
        <v>36</v>
      </c>
      <c r="G39" s="131">
        <v>2600000</v>
      </c>
      <c r="H39" s="38">
        <v>50000</v>
      </c>
      <c r="I39" s="40"/>
      <c r="J39" s="38">
        <v>200000</v>
      </c>
      <c r="K39" s="71"/>
      <c r="L39" s="49">
        <v>2350000</v>
      </c>
      <c r="M39" s="61"/>
    </row>
    <row r="40" spans="1:13" s="3" customFormat="1" ht="16.5" customHeight="1">
      <c r="A40" s="22"/>
      <c r="B40" s="83"/>
      <c r="C40" s="83"/>
      <c r="D40" s="83"/>
      <c r="E40" s="124"/>
      <c r="F40" s="90"/>
      <c r="G40" s="83"/>
      <c r="H40" s="37"/>
      <c r="I40" s="40"/>
      <c r="J40" s="37"/>
      <c r="K40" s="61"/>
      <c r="L40" s="40"/>
      <c r="M40" s="61"/>
    </row>
    <row r="41" spans="1:13" s="3" customFormat="1" ht="9.75" customHeight="1">
      <c r="A41" s="22"/>
      <c r="B41" s="86">
        <v>12</v>
      </c>
      <c r="C41" s="86">
        <v>70005</v>
      </c>
      <c r="D41" s="82">
        <v>6050</v>
      </c>
      <c r="E41" s="106" t="s">
        <v>55</v>
      </c>
      <c r="F41" s="99" t="s">
        <v>17</v>
      </c>
      <c r="G41" s="125">
        <v>1842449</v>
      </c>
      <c r="H41" s="38">
        <v>1820000</v>
      </c>
      <c r="I41" s="97"/>
      <c r="J41" s="57"/>
      <c r="K41" s="104"/>
      <c r="L41" s="57"/>
      <c r="M41" s="104"/>
    </row>
    <row r="42" spans="1:13" s="3" customFormat="1" ht="9.75" customHeight="1">
      <c r="A42" s="22"/>
      <c r="B42" s="87"/>
      <c r="C42" s="87"/>
      <c r="D42" s="83"/>
      <c r="E42" s="118"/>
      <c r="F42" s="122"/>
      <c r="G42" s="126"/>
      <c r="H42" s="37"/>
      <c r="I42" s="98"/>
      <c r="J42" s="37"/>
      <c r="K42" s="105"/>
      <c r="L42" s="37"/>
      <c r="M42" s="105"/>
    </row>
    <row r="43" spans="1:13" s="3" customFormat="1" ht="9.75" customHeight="1">
      <c r="A43" s="22"/>
      <c r="B43" s="86">
        <v>13</v>
      </c>
      <c r="C43" s="86">
        <v>75023</v>
      </c>
      <c r="D43" s="82">
        <v>6058</v>
      </c>
      <c r="E43" s="106" t="s">
        <v>54</v>
      </c>
      <c r="F43" s="99" t="s">
        <v>43</v>
      </c>
      <c r="G43" s="125">
        <v>6524074</v>
      </c>
      <c r="H43" s="38"/>
      <c r="I43" s="128">
        <v>1500000</v>
      </c>
      <c r="J43" s="57"/>
      <c r="K43" s="80">
        <v>800000</v>
      </c>
      <c r="L43" s="29"/>
      <c r="M43" s="59"/>
    </row>
    <row r="44" spans="1:13" s="3" customFormat="1" ht="8.25" customHeight="1">
      <c r="A44" s="22"/>
      <c r="B44" s="87"/>
      <c r="C44" s="87"/>
      <c r="D44" s="83"/>
      <c r="E44" s="118"/>
      <c r="F44" s="122"/>
      <c r="G44" s="126"/>
      <c r="H44" s="37"/>
      <c r="I44" s="129"/>
      <c r="J44" s="37"/>
      <c r="K44" s="94"/>
      <c r="L44" s="30"/>
      <c r="M44" s="58"/>
    </row>
    <row r="45" spans="1:13" s="3" customFormat="1" ht="8.25" customHeight="1">
      <c r="A45" s="22"/>
      <c r="B45" s="87"/>
      <c r="C45" s="87"/>
      <c r="D45" s="82">
        <v>6059</v>
      </c>
      <c r="E45" s="118"/>
      <c r="F45" s="122"/>
      <c r="G45" s="126"/>
      <c r="H45" s="38">
        <v>720000</v>
      </c>
      <c r="I45" s="128"/>
      <c r="J45" s="38">
        <v>1480000</v>
      </c>
      <c r="K45" s="61"/>
      <c r="L45" s="49">
        <v>1900000</v>
      </c>
      <c r="M45" s="61"/>
    </row>
    <row r="46" spans="1:13" s="3" customFormat="1" ht="5.25" customHeight="1">
      <c r="A46" s="22"/>
      <c r="B46" s="88"/>
      <c r="C46" s="88"/>
      <c r="D46" s="83"/>
      <c r="E46" s="107"/>
      <c r="F46" s="108"/>
      <c r="G46" s="127"/>
      <c r="H46" s="37"/>
      <c r="I46" s="129"/>
      <c r="J46" s="37"/>
      <c r="K46" s="61"/>
      <c r="L46" s="40"/>
      <c r="M46" s="61"/>
    </row>
    <row r="47" spans="1:13" s="3" customFormat="1" ht="8.25" customHeight="1">
      <c r="A47" s="22"/>
      <c r="B47" s="82">
        <v>14</v>
      </c>
      <c r="C47" s="86">
        <v>75412</v>
      </c>
      <c r="D47" s="86">
        <v>6050</v>
      </c>
      <c r="E47" s="106" t="s">
        <v>35</v>
      </c>
      <c r="F47" s="99" t="s">
        <v>36</v>
      </c>
      <c r="G47" s="125">
        <v>2600000</v>
      </c>
      <c r="H47" s="38">
        <v>50000</v>
      </c>
      <c r="I47" s="65"/>
      <c r="J47" s="38">
        <v>550000</v>
      </c>
      <c r="K47" s="68"/>
      <c r="L47" s="47">
        <v>2000000</v>
      </c>
      <c r="M47" s="59"/>
    </row>
    <row r="48" spans="1:13" s="3" customFormat="1" ht="8.25" customHeight="1">
      <c r="A48" s="22"/>
      <c r="B48" s="83"/>
      <c r="C48" s="88"/>
      <c r="D48" s="88"/>
      <c r="E48" s="107"/>
      <c r="F48" s="108"/>
      <c r="G48" s="88"/>
      <c r="H48" s="56"/>
      <c r="I48" s="65"/>
      <c r="J48" s="56"/>
      <c r="K48" s="69"/>
      <c r="L48" s="53"/>
      <c r="M48" s="58"/>
    </row>
    <row r="49" spans="1:13" s="3" customFormat="1" ht="11.25" customHeight="1">
      <c r="A49" s="22"/>
      <c r="B49" s="82">
        <v>15</v>
      </c>
      <c r="C49" s="86">
        <v>75412</v>
      </c>
      <c r="D49" s="86">
        <v>6050</v>
      </c>
      <c r="E49" s="123" t="s">
        <v>22</v>
      </c>
      <c r="F49" s="89" t="s">
        <v>42</v>
      </c>
      <c r="G49" s="131">
        <v>1600000</v>
      </c>
      <c r="H49" s="38">
        <v>100000</v>
      </c>
      <c r="I49" s="47"/>
      <c r="J49" s="38">
        <v>1400000</v>
      </c>
      <c r="K49" s="59"/>
      <c r="L49" s="38"/>
      <c r="M49" s="59"/>
    </row>
    <row r="50" spans="1:13" s="3" customFormat="1" ht="8.25" customHeight="1">
      <c r="A50" s="22"/>
      <c r="B50" s="83"/>
      <c r="C50" s="88"/>
      <c r="D50" s="88"/>
      <c r="E50" s="124"/>
      <c r="F50" s="90"/>
      <c r="G50" s="83"/>
      <c r="H50" s="37"/>
      <c r="I50" s="53"/>
      <c r="J50" s="37"/>
      <c r="K50" s="58"/>
      <c r="L50" s="37"/>
      <c r="M50" s="58"/>
    </row>
    <row r="51" spans="1:13" s="3" customFormat="1" ht="9" customHeight="1">
      <c r="A51" s="22"/>
      <c r="B51" s="43"/>
      <c r="C51" s="43"/>
      <c r="D51" s="43"/>
      <c r="E51" s="44"/>
      <c r="F51" s="45"/>
      <c r="G51" s="70"/>
      <c r="H51" s="46"/>
      <c r="I51" s="62"/>
      <c r="J51" s="46"/>
      <c r="K51" s="22"/>
      <c r="L51" s="46"/>
      <c r="M51" s="22"/>
    </row>
    <row r="52" spans="1:13" s="3" customFormat="1" ht="9" customHeight="1">
      <c r="A52" s="22"/>
      <c r="B52" s="43"/>
      <c r="C52" s="43"/>
      <c r="D52" s="43"/>
      <c r="E52" s="44"/>
      <c r="F52" s="45"/>
      <c r="G52" s="70"/>
      <c r="H52" s="46"/>
      <c r="I52" s="62"/>
      <c r="J52" s="74"/>
      <c r="K52" s="75"/>
      <c r="L52" s="46"/>
      <c r="M52" s="22"/>
    </row>
    <row r="53" spans="1:13" s="3" customFormat="1" ht="9" customHeight="1">
      <c r="A53" s="22"/>
      <c r="B53" s="43"/>
      <c r="C53" s="43"/>
      <c r="D53" s="43"/>
      <c r="E53" s="44"/>
      <c r="F53" s="45"/>
      <c r="G53" s="70"/>
      <c r="H53" s="46"/>
      <c r="I53" s="62"/>
      <c r="J53" s="46"/>
      <c r="K53" s="22"/>
      <c r="L53" s="46"/>
      <c r="M53" s="22"/>
    </row>
    <row r="54" spans="1:13" s="3" customFormat="1" ht="9" customHeight="1">
      <c r="A54" s="22"/>
      <c r="B54" s="43"/>
      <c r="C54" s="43"/>
      <c r="D54" s="43"/>
      <c r="E54" s="44"/>
      <c r="F54" s="45"/>
      <c r="G54" s="70"/>
      <c r="H54" s="46"/>
      <c r="I54" s="62"/>
      <c r="J54" s="46"/>
      <c r="K54" s="22"/>
      <c r="L54" s="46"/>
      <c r="M54" s="22"/>
    </row>
    <row r="55" spans="1:13" s="3" customFormat="1" ht="9" customHeight="1">
      <c r="A55" s="22"/>
      <c r="B55" s="119" t="s">
        <v>2</v>
      </c>
      <c r="C55" s="84" t="s">
        <v>3</v>
      </c>
      <c r="D55" s="91" t="s">
        <v>4</v>
      </c>
      <c r="E55" s="114" t="s">
        <v>5</v>
      </c>
      <c r="F55" s="99" t="s">
        <v>8</v>
      </c>
      <c r="G55" s="84" t="s">
        <v>9</v>
      </c>
      <c r="H55" s="137" t="s">
        <v>30</v>
      </c>
      <c r="I55" s="138"/>
      <c r="J55" s="138"/>
      <c r="K55" s="138"/>
      <c r="L55" s="138"/>
      <c r="M55" s="139"/>
    </row>
    <row r="56" spans="1:13" s="3" customFormat="1" ht="9" customHeight="1">
      <c r="A56" s="22"/>
      <c r="B56" s="119"/>
      <c r="C56" s="84"/>
      <c r="D56" s="92"/>
      <c r="E56" s="115"/>
      <c r="F56" s="122"/>
      <c r="G56" s="84"/>
      <c r="H56" s="85">
        <v>2008</v>
      </c>
      <c r="I56" s="77"/>
      <c r="J56" s="85">
        <v>2009</v>
      </c>
      <c r="K56" s="77"/>
      <c r="L56" s="85">
        <v>2010</v>
      </c>
      <c r="M56" s="77"/>
    </row>
    <row r="57" spans="1:13" s="3" customFormat="1" ht="9" customHeight="1">
      <c r="A57" s="22"/>
      <c r="B57" s="119"/>
      <c r="C57" s="84"/>
      <c r="D57" s="92"/>
      <c r="E57" s="155" t="s">
        <v>10</v>
      </c>
      <c r="F57" s="122"/>
      <c r="G57" s="84"/>
      <c r="H57" s="5" t="s">
        <v>7</v>
      </c>
      <c r="I57" s="84" t="s">
        <v>6</v>
      </c>
      <c r="J57" s="5" t="s">
        <v>7</v>
      </c>
      <c r="K57" s="84" t="s">
        <v>6</v>
      </c>
      <c r="L57" s="5" t="s">
        <v>7</v>
      </c>
      <c r="M57" s="84" t="s">
        <v>6</v>
      </c>
    </row>
    <row r="58" spans="1:13" s="3" customFormat="1" ht="9" customHeight="1">
      <c r="A58" s="22"/>
      <c r="B58" s="119"/>
      <c r="C58" s="84"/>
      <c r="D58" s="92"/>
      <c r="E58" s="108"/>
      <c r="F58" s="122"/>
      <c r="G58" s="84"/>
      <c r="H58" s="5" t="s">
        <v>29</v>
      </c>
      <c r="I58" s="84"/>
      <c r="J58" s="5" t="s">
        <v>29</v>
      </c>
      <c r="K58" s="99"/>
      <c r="L58" s="5" t="s">
        <v>29</v>
      </c>
      <c r="M58" s="99"/>
    </row>
    <row r="59" spans="1:13" s="3" customFormat="1" ht="10.5" customHeight="1">
      <c r="A59" s="22"/>
      <c r="B59" s="82">
        <v>16</v>
      </c>
      <c r="C59" s="86">
        <v>92109</v>
      </c>
      <c r="D59" s="86">
        <v>6050</v>
      </c>
      <c r="E59" s="123" t="s">
        <v>56</v>
      </c>
      <c r="F59" s="89" t="s">
        <v>47</v>
      </c>
      <c r="G59" s="131">
        <v>1957853</v>
      </c>
      <c r="H59" s="38">
        <v>100000</v>
      </c>
      <c r="I59" s="49"/>
      <c r="J59" s="38">
        <v>958000</v>
      </c>
      <c r="K59" s="59"/>
      <c r="L59" s="38">
        <v>866000</v>
      </c>
      <c r="M59" s="72"/>
    </row>
    <row r="60" spans="1:13" s="3" customFormat="1" ht="10.5" customHeight="1">
      <c r="A60" s="22"/>
      <c r="B60" s="83"/>
      <c r="C60" s="88"/>
      <c r="D60" s="88"/>
      <c r="E60" s="124"/>
      <c r="F60" s="154"/>
      <c r="G60" s="134"/>
      <c r="H60" s="50"/>
      <c r="I60" s="65"/>
      <c r="J60" s="50"/>
      <c r="K60" s="58"/>
      <c r="L60" s="50"/>
      <c r="M60" s="58"/>
    </row>
    <row r="61" spans="1:13" s="3" customFormat="1" ht="10.5" customHeight="1">
      <c r="A61" s="22"/>
      <c r="B61" s="86">
        <v>17</v>
      </c>
      <c r="C61" s="86">
        <v>92109</v>
      </c>
      <c r="D61" s="82">
        <v>6050</v>
      </c>
      <c r="E61" s="106" t="s">
        <v>25</v>
      </c>
      <c r="F61" s="99" t="s">
        <v>26</v>
      </c>
      <c r="G61" s="125">
        <v>3041302</v>
      </c>
      <c r="H61" s="38">
        <v>2803708</v>
      </c>
      <c r="I61" s="128"/>
      <c r="J61" s="57"/>
      <c r="K61" s="59"/>
      <c r="L61" s="57"/>
      <c r="M61" s="59"/>
    </row>
    <row r="62" spans="1:13" s="3" customFormat="1" ht="10.5" customHeight="1">
      <c r="A62" s="22"/>
      <c r="B62" s="87"/>
      <c r="C62" s="87"/>
      <c r="D62" s="83"/>
      <c r="E62" s="118"/>
      <c r="F62" s="122"/>
      <c r="G62" s="126"/>
      <c r="H62" s="37"/>
      <c r="I62" s="129"/>
      <c r="J62" s="37"/>
      <c r="K62" s="58"/>
      <c r="L62" s="37"/>
      <c r="M62" s="58"/>
    </row>
    <row r="63" spans="2:13" s="3" customFormat="1" ht="12.75" customHeight="1">
      <c r="B63" s="73"/>
      <c r="C63" s="93"/>
      <c r="D63" s="8"/>
      <c r="E63" s="116" t="s">
        <v>13</v>
      </c>
      <c r="F63" s="93" t="s">
        <v>44</v>
      </c>
      <c r="G63" s="132">
        <f>SUM(G65:G82)</f>
        <v>59512141</v>
      </c>
      <c r="H63" s="14">
        <f>SUM(H65:H82)</f>
        <v>3250839</v>
      </c>
      <c r="I63" s="51">
        <f>SUM(I65:I82)</f>
        <v>5250000</v>
      </c>
      <c r="J63" s="14">
        <f>J69+J77+J81+J79+J71+J73</f>
        <v>12800000</v>
      </c>
      <c r="K63" s="135">
        <f>K69+K75+K65</f>
        <v>15600000</v>
      </c>
      <c r="L63" s="14">
        <f>L69+L77+L81+L71+L79</f>
        <v>10840000</v>
      </c>
      <c r="M63" s="135">
        <f>M69</f>
        <v>5000000</v>
      </c>
    </row>
    <row r="64" spans="2:13" s="3" customFormat="1" ht="8.25" customHeight="1">
      <c r="B64" s="9"/>
      <c r="C64" s="81"/>
      <c r="D64" s="10"/>
      <c r="E64" s="117"/>
      <c r="F64" s="81"/>
      <c r="G64" s="133"/>
      <c r="H64" s="15"/>
      <c r="I64" s="52"/>
      <c r="J64" s="15"/>
      <c r="K64" s="136"/>
      <c r="L64" s="15"/>
      <c r="M64" s="136"/>
    </row>
    <row r="65" spans="2:13" s="3" customFormat="1" ht="8.25" customHeight="1">
      <c r="B65" s="86">
        <v>18</v>
      </c>
      <c r="C65" s="86">
        <v>80101</v>
      </c>
      <c r="D65" s="82">
        <v>6058</v>
      </c>
      <c r="E65" s="106" t="s">
        <v>19</v>
      </c>
      <c r="F65" s="99" t="s">
        <v>21</v>
      </c>
      <c r="G65" s="125">
        <v>2258316</v>
      </c>
      <c r="H65" s="11"/>
      <c r="I65" s="95">
        <v>850000</v>
      </c>
      <c r="J65" s="19"/>
      <c r="K65" s="80">
        <v>1000000</v>
      </c>
      <c r="L65" s="19"/>
      <c r="M65" s="59"/>
    </row>
    <row r="66" spans="2:13" s="3" customFormat="1" ht="8.25" customHeight="1">
      <c r="B66" s="87"/>
      <c r="C66" s="87"/>
      <c r="D66" s="83"/>
      <c r="E66" s="118"/>
      <c r="F66" s="122"/>
      <c r="G66" s="126"/>
      <c r="H66" s="12"/>
      <c r="I66" s="96"/>
      <c r="J66" s="18"/>
      <c r="K66" s="94"/>
      <c r="L66" s="18"/>
      <c r="M66" s="58"/>
    </row>
    <row r="67" spans="2:13" s="3" customFormat="1" ht="8.25" customHeight="1">
      <c r="B67" s="87"/>
      <c r="C67" s="87"/>
      <c r="D67" s="82">
        <v>6059</v>
      </c>
      <c r="E67" s="118"/>
      <c r="F67" s="122"/>
      <c r="G67" s="126"/>
      <c r="H67" s="11">
        <v>350000</v>
      </c>
      <c r="I67" s="95"/>
      <c r="J67" s="32"/>
      <c r="K67" s="61"/>
      <c r="L67" s="32"/>
      <c r="M67" s="61"/>
    </row>
    <row r="68" spans="2:13" s="3" customFormat="1" ht="8.25" customHeight="1">
      <c r="B68" s="88"/>
      <c r="C68" s="88"/>
      <c r="D68" s="83"/>
      <c r="E68" s="107"/>
      <c r="F68" s="108"/>
      <c r="G68" s="127"/>
      <c r="H68" s="12"/>
      <c r="I68" s="96"/>
      <c r="J68" s="32"/>
      <c r="K68" s="61"/>
      <c r="L68" s="32"/>
      <c r="M68" s="61"/>
    </row>
    <row r="69" spans="2:13" s="3" customFormat="1" ht="10.5" customHeight="1">
      <c r="B69" s="86">
        <v>19</v>
      </c>
      <c r="C69" s="86">
        <v>80101</v>
      </c>
      <c r="D69" s="86">
        <v>6058</v>
      </c>
      <c r="E69" s="106" t="s">
        <v>37</v>
      </c>
      <c r="F69" s="99" t="s">
        <v>39</v>
      </c>
      <c r="G69" s="125">
        <v>37253116</v>
      </c>
      <c r="H69" s="11"/>
      <c r="I69" s="95"/>
      <c r="J69" s="11"/>
      <c r="K69" s="80">
        <v>13000000</v>
      </c>
      <c r="L69" s="11"/>
      <c r="M69" s="80">
        <v>5000000</v>
      </c>
    </row>
    <row r="70" spans="2:13" s="3" customFormat="1" ht="8.25" customHeight="1">
      <c r="B70" s="87"/>
      <c r="C70" s="87"/>
      <c r="D70" s="88"/>
      <c r="E70" s="118"/>
      <c r="F70" s="122"/>
      <c r="G70" s="126"/>
      <c r="H70" s="12"/>
      <c r="I70" s="96"/>
      <c r="J70" s="12"/>
      <c r="K70" s="130"/>
      <c r="L70" s="12"/>
      <c r="M70" s="130"/>
    </row>
    <row r="71" spans="2:13" s="3" customFormat="1" ht="8.25" customHeight="1">
      <c r="B71" s="87"/>
      <c r="C71" s="87"/>
      <c r="D71" s="82">
        <v>6059</v>
      </c>
      <c r="E71" s="118"/>
      <c r="F71" s="122"/>
      <c r="G71" s="126"/>
      <c r="H71" s="11">
        <v>2000839</v>
      </c>
      <c r="I71" s="32"/>
      <c r="J71" s="11">
        <v>5000000</v>
      </c>
      <c r="K71" s="67"/>
      <c r="L71" s="11">
        <v>5740000</v>
      </c>
      <c r="M71" s="67"/>
    </row>
    <row r="72" spans="2:13" s="3" customFormat="1" ht="8.25" customHeight="1">
      <c r="B72" s="88"/>
      <c r="C72" s="88"/>
      <c r="D72" s="83"/>
      <c r="E72" s="107"/>
      <c r="F72" s="108"/>
      <c r="G72" s="127"/>
      <c r="H72" s="12"/>
      <c r="I72" s="32"/>
      <c r="J72" s="12"/>
      <c r="K72" s="67"/>
      <c r="L72" s="12"/>
      <c r="M72" s="67"/>
    </row>
    <row r="73" spans="2:13" s="3" customFormat="1" ht="8.25" customHeight="1">
      <c r="B73" s="86">
        <v>20</v>
      </c>
      <c r="C73" s="86">
        <v>80101</v>
      </c>
      <c r="D73" s="82">
        <v>6058</v>
      </c>
      <c r="E73" s="106" t="s">
        <v>20</v>
      </c>
      <c r="F73" s="99" t="s">
        <v>21</v>
      </c>
      <c r="G73" s="125">
        <v>4257365</v>
      </c>
      <c r="H73" s="11"/>
      <c r="I73" s="95">
        <v>1850000</v>
      </c>
      <c r="J73" s="95">
        <v>400000</v>
      </c>
      <c r="K73" s="59"/>
      <c r="L73" s="19"/>
      <c r="M73" s="59"/>
    </row>
    <row r="74" spans="2:13" s="3" customFormat="1" ht="8.25" customHeight="1">
      <c r="B74" s="87"/>
      <c r="C74" s="87"/>
      <c r="D74" s="83"/>
      <c r="E74" s="118"/>
      <c r="F74" s="122"/>
      <c r="G74" s="126"/>
      <c r="H74" s="12"/>
      <c r="I74" s="96"/>
      <c r="J74" s="96"/>
      <c r="K74" s="58"/>
      <c r="L74" s="18"/>
      <c r="M74" s="58"/>
    </row>
    <row r="75" spans="2:13" s="3" customFormat="1" ht="8.25" customHeight="1">
      <c r="B75" s="87"/>
      <c r="C75" s="87"/>
      <c r="D75" s="82">
        <v>6059</v>
      </c>
      <c r="E75" s="118"/>
      <c r="F75" s="122"/>
      <c r="G75" s="126"/>
      <c r="H75" s="11">
        <v>350000</v>
      </c>
      <c r="I75" s="95"/>
      <c r="J75" s="32"/>
      <c r="K75" s="80">
        <v>1600000</v>
      </c>
      <c r="L75" s="32"/>
      <c r="M75" s="61"/>
    </row>
    <row r="76" spans="2:13" s="3" customFormat="1" ht="8.25" customHeight="1">
      <c r="B76" s="88"/>
      <c r="C76" s="88"/>
      <c r="D76" s="83"/>
      <c r="E76" s="107"/>
      <c r="F76" s="108"/>
      <c r="G76" s="127"/>
      <c r="H76" s="12"/>
      <c r="I76" s="96"/>
      <c r="J76" s="32"/>
      <c r="K76" s="94"/>
      <c r="L76" s="32"/>
      <c r="M76" s="61"/>
    </row>
    <row r="77" spans="2:13" s="3" customFormat="1" ht="10.5" customHeight="1">
      <c r="B77" s="86">
        <v>21</v>
      </c>
      <c r="C77" s="86">
        <v>80101</v>
      </c>
      <c r="D77" s="82">
        <v>6058</v>
      </c>
      <c r="E77" s="106" t="s">
        <v>52</v>
      </c>
      <c r="F77" s="99" t="s">
        <v>21</v>
      </c>
      <c r="G77" s="125">
        <v>10135117</v>
      </c>
      <c r="H77" s="11"/>
      <c r="I77" s="95">
        <v>2550000</v>
      </c>
      <c r="J77" s="11"/>
      <c r="K77" s="59"/>
      <c r="L77" s="11"/>
      <c r="M77" s="59"/>
    </row>
    <row r="78" spans="2:13" s="3" customFormat="1" ht="10.5" customHeight="1">
      <c r="B78" s="87"/>
      <c r="C78" s="87"/>
      <c r="D78" s="83"/>
      <c r="E78" s="118"/>
      <c r="F78" s="122"/>
      <c r="G78" s="126"/>
      <c r="H78" s="12"/>
      <c r="I78" s="96"/>
      <c r="J78" s="12"/>
      <c r="K78" s="58"/>
      <c r="L78" s="12"/>
      <c r="M78" s="58"/>
    </row>
    <row r="79" spans="2:13" s="3" customFormat="1" ht="10.5" customHeight="1">
      <c r="B79" s="87"/>
      <c r="C79" s="87"/>
      <c r="D79" s="82">
        <v>6059</v>
      </c>
      <c r="E79" s="118"/>
      <c r="F79" s="122"/>
      <c r="G79" s="126"/>
      <c r="H79" s="11">
        <v>450000</v>
      </c>
      <c r="I79" s="95"/>
      <c r="J79" s="11">
        <v>5000000</v>
      </c>
      <c r="K79" s="61"/>
      <c r="L79" s="32">
        <v>2100000</v>
      </c>
      <c r="M79" s="61"/>
    </row>
    <row r="80" spans="2:13" s="3" customFormat="1" ht="10.5" customHeight="1">
      <c r="B80" s="88"/>
      <c r="C80" s="88"/>
      <c r="D80" s="83"/>
      <c r="E80" s="107"/>
      <c r="F80" s="108"/>
      <c r="G80" s="127"/>
      <c r="H80" s="12"/>
      <c r="I80" s="96"/>
      <c r="J80" s="12"/>
      <c r="K80" s="61"/>
      <c r="L80" s="32"/>
      <c r="M80" s="61"/>
    </row>
    <row r="81" spans="2:13" s="3" customFormat="1" ht="12" customHeight="1">
      <c r="B81" s="86">
        <v>22</v>
      </c>
      <c r="C81" s="86">
        <v>80104</v>
      </c>
      <c r="D81" s="86">
        <v>6050</v>
      </c>
      <c r="E81" s="106" t="s">
        <v>16</v>
      </c>
      <c r="F81" s="99" t="s">
        <v>40</v>
      </c>
      <c r="G81" s="125">
        <v>5608227</v>
      </c>
      <c r="H81" s="11">
        <v>100000</v>
      </c>
      <c r="I81" s="19"/>
      <c r="J81" s="11">
        <v>2400000</v>
      </c>
      <c r="K81" s="59"/>
      <c r="L81" s="11">
        <v>3000000</v>
      </c>
      <c r="M81" s="59"/>
    </row>
    <row r="82" spans="2:13" s="3" customFormat="1" ht="6.75" customHeight="1">
      <c r="B82" s="87"/>
      <c r="C82" s="88"/>
      <c r="D82" s="88"/>
      <c r="E82" s="107"/>
      <c r="F82" s="108"/>
      <c r="G82" s="127"/>
      <c r="H82" s="12"/>
      <c r="I82" s="18"/>
      <c r="J82" s="12"/>
      <c r="K82" s="58"/>
      <c r="L82" s="12"/>
      <c r="M82" s="58"/>
    </row>
    <row r="83" spans="2:13" ht="12" customHeight="1">
      <c r="B83" s="148" t="s">
        <v>0</v>
      </c>
      <c r="C83" s="149"/>
      <c r="D83" s="149"/>
      <c r="E83" s="150"/>
      <c r="F83" s="6"/>
      <c r="G83" s="146">
        <f>G63+G13+G35</f>
        <v>213086522</v>
      </c>
      <c r="H83" s="16">
        <f>H13+H35+H63</f>
        <v>17565685</v>
      </c>
      <c r="I83" s="111">
        <f>I13+I63+I35</f>
        <v>16450000</v>
      </c>
      <c r="J83" s="41">
        <f>J13+J35+J63</f>
        <v>27738500</v>
      </c>
      <c r="K83" s="109">
        <f>K13+K63+K35</f>
        <v>52700000</v>
      </c>
      <c r="L83" s="41">
        <f>L13+L35+L63</f>
        <v>22670000</v>
      </c>
      <c r="M83" s="109">
        <f>M13+M63</f>
        <v>25000000</v>
      </c>
    </row>
    <row r="84" spans="2:13" ht="10.5" customHeight="1">
      <c r="B84" s="151"/>
      <c r="C84" s="152"/>
      <c r="D84" s="152"/>
      <c r="E84" s="153"/>
      <c r="F84" s="4"/>
      <c r="G84" s="147"/>
      <c r="H84" s="17">
        <f>H14</f>
        <v>15100000</v>
      </c>
      <c r="I84" s="112"/>
      <c r="J84" s="42">
        <f>J14</f>
        <v>21950000</v>
      </c>
      <c r="K84" s="110"/>
      <c r="L84" s="42">
        <f>L14</f>
        <v>0</v>
      </c>
      <c r="M84" s="110"/>
    </row>
    <row r="85" spans="2:7" ht="5.25" customHeight="1">
      <c r="B85" s="24"/>
      <c r="C85" s="24"/>
      <c r="D85" s="24"/>
      <c r="E85" s="24"/>
      <c r="F85" s="24"/>
      <c r="G85" s="25"/>
    </row>
    <row r="86" spans="2:9" ht="18" customHeight="1">
      <c r="B86" s="35" t="s">
        <v>18</v>
      </c>
      <c r="C86" s="36"/>
      <c r="D86" s="36"/>
      <c r="E86" s="36"/>
      <c r="F86" s="7"/>
      <c r="G86" s="26"/>
      <c r="H86" s="7"/>
      <c r="I86" s="7"/>
    </row>
    <row r="87" spans="2:10" ht="24" customHeight="1">
      <c r="B87" s="35"/>
      <c r="C87" s="113" t="s">
        <v>53</v>
      </c>
      <c r="D87" s="113"/>
      <c r="E87" s="113"/>
      <c r="F87" s="113"/>
      <c r="G87" s="113"/>
      <c r="H87" s="113"/>
      <c r="I87" s="113"/>
      <c r="J87" s="113"/>
    </row>
    <row r="89" spans="2:5" ht="11.25">
      <c r="B89" s="66" t="s">
        <v>38</v>
      </c>
      <c r="C89" s="66" t="s">
        <v>57</v>
      </c>
      <c r="D89" s="66"/>
      <c r="E89" s="66"/>
    </row>
    <row r="121" spans="5:7" ht="9.75">
      <c r="E121" s="27"/>
      <c r="F121" s="27"/>
      <c r="G121" s="28"/>
    </row>
    <row r="122" spans="5:7" ht="9.75">
      <c r="E122" s="27"/>
      <c r="F122" s="27"/>
      <c r="G122" s="28"/>
    </row>
    <row r="123" spans="5:7" ht="9.75">
      <c r="E123" s="27"/>
      <c r="F123" s="27"/>
      <c r="G123" s="28"/>
    </row>
    <row r="124" spans="5:7" ht="9.75">
      <c r="E124" s="27"/>
      <c r="F124" s="27"/>
      <c r="G124" s="28"/>
    </row>
    <row r="125" spans="5:7" ht="9.75">
      <c r="E125" s="27"/>
      <c r="F125" s="27"/>
      <c r="G125" s="28"/>
    </row>
    <row r="126" spans="5:7" ht="9.75">
      <c r="E126" s="27"/>
      <c r="F126" s="27"/>
      <c r="G126" s="28"/>
    </row>
    <row r="127" spans="5:7" ht="9.75">
      <c r="E127" s="27"/>
      <c r="F127" s="27"/>
      <c r="G127" s="28"/>
    </row>
    <row r="128" spans="5:7" ht="9.75">
      <c r="E128" s="27"/>
      <c r="F128" s="27"/>
      <c r="G128" s="28"/>
    </row>
    <row r="129" spans="5:7" ht="9.75">
      <c r="E129" s="27"/>
      <c r="F129" s="27"/>
      <c r="G129" s="28"/>
    </row>
  </sheetData>
  <mergeCells count="242">
    <mergeCell ref="D49:D50"/>
    <mergeCell ref="E47:E48"/>
    <mergeCell ref="D47:D48"/>
    <mergeCell ref="E43:E46"/>
    <mergeCell ref="D45:D46"/>
    <mergeCell ref="B7:K7"/>
    <mergeCell ref="H9:M9"/>
    <mergeCell ref="F9:F12"/>
    <mergeCell ref="J10:K10"/>
    <mergeCell ref="B9:B12"/>
    <mergeCell ref="C9:C12"/>
    <mergeCell ref="D9:D12"/>
    <mergeCell ref="G9:G12"/>
    <mergeCell ref="E9:E10"/>
    <mergeCell ref="E11:E12"/>
    <mergeCell ref="J1:L1"/>
    <mergeCell ref="J3:L3"/>
    <mergeCell ref="J4:L4"/>
    <mergeCell ref="J5:L5"/>
    <mergeCell ref="D15:D16"/>
    <mergeCell ref="B15:B16"/>
    <mergeCell ref="B17:B18"/>
    <mergeCell ref="C23:C24"/>
    <mergeCell ref="C17:C18"/>
    <mergeCell ref="B19:B20"/>
    <mergeCell ref="C19:C20"/>
    <mergeCell ref="B21:B22"/>
    <mergeCell ref="E15:E16"/>
    <mergeCell ref="M83:M84"/>
    <mergeCell ref="K33:K34"/>
    <mergeCell ref="M33:M34"/>
    <mergeCell ref="G31:G34"/>
    <mergeCell ref="F31:F34"/>
    <mergeCell ref="G21:G22"/>
    <mergeCell ref="F21:F22"/>
    <mergeCell ref="F41:F42"/>
    <mergeCell ref="K15:K16"/>
    <mergeCell ref="C15:C16"/>
    <mergeCell ref="C21:C22"/>
    <mergeCell ref="I15:I16"/>
    <mergeCell ref="G19:G20"/>
    <mergeCell ref="D19:D20"/>
    <mergeCell ref="E19:E20"/>
    <mergeCell ref="F19:F20"/>
    <mergeCell ref="I19:I20"/>
    <mergeCell ref="D17:D18"/>
    <mergeCell ref="F17:F18"/>
    <mergeCell ref="M41:M42"/>
    <mergeCell ref="K41:K42"/>
    <mergeCell ref="I31:I32"/>
    <mergeCell ref="G25:G26"/>
    <mergeCell ref="M29:M30"/>
    <mergeCell ref="M27:M28"/>
    <mergeCell ref="M31:M32"/>
    <mergeCell ref="M35:M36"/>
    <mergeCell ref="K35:K36"/>
    <mergeCell ref="G17:G18"/>
    <mergeCell ref="G15:G16"/>
    <mergeCell ref="B61:B62"/>
    <mergeCell ref="C61:C62"/>
    <mergeCell ref="C59:C60"/>
    <mergeCell ref="B59:B60"/>
    <mergeCell ref="F59:F60"/>
    <mergeCell ref="E41:E42"/>
    <mergeCell ref="I35:I36"/>
    <mergeCell ref="F35:F36"/>
    <mergeCell ref="E57:E58"/>
    <mergeCell ref="I57:I58"/>
    <mergeCell ref="F55:F58"/>
    <mergeCell ref="E37:E38"/>
    <mergeCell ref="E35:E36"/>
    <mergeCell ref="E39:E40"/>
    <mergeCell ref="B73:B76"/>
    <mergeCell ref="B77:B80"/>
    <mergeCell ref="E77:E80"/>
    <mergeCell ref="E73:E76"/>
    <mergeCell ref="C73:C76"/>
    <mergeCell ref="D75:D76"/>
    <mergeCell ref="D77:D78"/>
    <mergeCell ref="D73:D74"/>
    <mergeCell ref="G83:G84"/>
    <mergeCell ref="F81:F82"/>
    <mergeCell ref="G81:G82"/>
    <mergeCell ref="B83:E84"/>
    <mergeCell ref="B81:B82"/>
    <mergeCell ref="C81:C82"/>
    <mergeCell ref="E81:E82"/>
    <mergeCell ref="E61:E62"/>
    <mergeCell ref="G61:G62"/>
    <mergeCell ref="F61:F62"/>
    <mergeCell ref="E13:E14"/>
    <mergeCell ref="E49:E50"/>
    <mergeCell ref="F49:F50"/>
    <mergeCell ref="F15:F16"/>
    <mergeCell ref="E17:E18"/>
    <mergeCell ref="G49:G50"/>
    <mergeCell ref="F13:F14"/>
    <mergeCell ref="M69:M70"/>
    <mergeCell ref="G13:G14"/>
    <mergeCell ref="I17:I18"/>
    <mergeCell ref="G47:G48"/>
    <mergeCell ref="G41:G42"/>
    <mergeCell ref="G43:G46"/>
    <mergeCell ref="G35:G36"/>
    <mergeCell ref="G37:G38"/>
    <mergeCell ref="G23:G24"/>
    <mergeCell ref="G55:G58"/>
    <mergeCell ref="M63:M64"/>
    <mergeCell ref="I61:I62"/>
    <mergeCell ref="H55:M55"/>
    <mergeCell ref="H56:I56"/>
    <mergeCell ref="J56:K56"/>
    <mergeCell ref="L56:M56"/>
    <mergeCell ref="K57:K58"/>
    <mergeCell ref="M57:M58"/>
    <mergeCell ref="K63:K64"/>
    <mergeCell ref="F77:F80"/>
    <mergeCell ref="G73:G76"/>
    <mergeCell ref="F73:F76"/>
    <mergeCell ref="F47:F48"/>
    <mergeCell ref="F65:F68"/>
    <mergeCell ref="G59:G60"/>
    <mergeCell ref="F63:F64"/>
    <mergeCell ref="F69:F72"/>
    <mergeCell ref="G77:G80"/>
    <mergeCell ref="G65:G68"/>
    <mergeCell ref="K69:K70"/>
    <mergeCell ref="G27:G28"/>
    <mergeCell ref="I29:I30"/>
    <mergeCell ref="G29:G30"/>
    <mergeCell ref="G39:G40"/>
    <mergeCell ref="K27:K28"/>
    <mergeCell ref="K43:K44"/>
    <mergeCell ref="K31:K32"/>
    <mergeCell ref="I45:I46"/>
    <mergeCell ref="G63:G64"/>
    <mergeCell ref="G69:G72"/>
    <mergeCell ref="I43:I44"/>
    <mergeCell ref="I33:I34"/>
    <mergeCell ref="I65:I66"/>
    <mergeCell ref="I67:I68"/>
    <mergeCell ref="B29:B30"/>
    <mergeCell ref="C29:C30"/>
    <mergeCell ref="E59:E60"/>
    <mergeCell ref="C27:C28"/>
    <mergeCell ref="D31:D32"/>
    <mergeCell ref="C31:C34"/>
    <mergeCell ref="B41:B42"/>
    <mergeCell ref="C41:C42"/>
    <mergeCell ref="D41:D42"/>
    <mergeCell ref="D43:D44"/>
    <mergeCell ref="B69:B72"/>
    <mergeCell ref="C69:C72"/>
    <mergeCell ref="D71:D72"/>
    <mergeCell ref="E69:E72"/>
    <mergeCell ref="D69:D70"/>
    <mergeCell ref="D27:D28"/>
    <mergeCell ref="E27:E28"/>
    <mergeCell ref="F43:F46"/>
    <mergeCell ref="C35:C36"/>
    <mergeCell ref="D33:D34"/>
    <mergeCell ref="D37:D38"/>
    <mergeCell ref="E31:E34"/>
    <mergeCell ref="F27:F28"/>
    <mergeCell ref="B23:B24"/>
    <mergeCell ref="F25:F26"/>
    <mergeCell ref="E23:E24"/>
    <mergeCell ref="E29:E30"/>
    <mergeCell ref="F29:F30"/>
    <mergeCell ref="D29:D30"/>
    <mergeCell ref="B25:B26"/>
    <mergeCell ref="C25:C26"/>
    <mergeCell ref="E25:E26"/>
    <mergeCell ref="B27:B28"/>
    <mergeCell ref="C55:C58"/>
    <mergeCell ref="B37:B38"/>
    <mergeCell ref="C37:C38"/>
    <mergeCell ref="B31:B34"/>
    <mergeCell ref="C47:C48"/>
    <mergeCell ref="B49:B50"/>
    <mergeCell ref="B39:B40"/>
    <mergeCell ref="C39:C40"/>
    <mergeCell ref="B43:B46"/>
    <mergeCell ref="C43:C46"/>
    <mergeCell ref="B47:B48"/>
    <mergeCell ref="C49:C50"/>
    <mergeCell ref="C87:J87"/>
    <mergeCell ref="D81:D82"/>
    <mergeCell ref="F37:F38"/>
    <mergeCell ref="E55:E56"/>
    <mergeCell ref="D65:D66"/>
    <mergeCell ref="E63:E64"/>
    <mergeCell ref="D79:D80"/>
    <mergeCell ref="E65:E68"/>
    <mergeCell ref="C77:C80"/>
    <mergeCell ref="J73:J74"/>
    <mergeCell ref="K83:K84"/>
    <mergeCell ref="I83:I84"/>
    <mergeCell ref="I79:I80"/>
    <mergeCell ref="I77:I78"/>
    <mergeCell ref="E21:E22"/>
    <mergeCell ref="D21:D22"/>
    <mergeCell ref="D25:D26"/>
    <mergeCell ref="K19:K20"/>
    <mergeCell ref="K23:K24"/>
    <mergeCell ref="K25:K26"/>
    <mergeCell ref="I23:I24"/>
    <mergeCell ref="F23:F24"/>
    <mergeCell ref="I25:I26"/>
    <mergeCell ref="D23:D24"/>
    <mergeCell ref="I13:I14"/>
    <mergeCell ref="M17:M18"/>
    <mergeCell ref="M23:M24"/>
    <mergeCell ref="M25:M26"/>
    <mergeCell ref="M15:M16"/>
    <mergeCell ref="M19:M20"/>
    <mergeCell ref="K17:K18"/>
    <mergeCell ref="L10:M10"/>
    <mergeCell ref="M11:M12"/>
    <mergeCell ref="M13:M14"/>
    <mergeCell ref="K13:K14"/>
    <mergeCell ref="K11:K12"/>
    <mergeCell ref="I11:I12"/>
    <mergeCell ref="H10:I10"/>
    <mergeCell ref="K29:K30"/>
    <mergeCell ref="K75:K76"/>
    <mergeCell ref="K65:K66"/>
    <mergeCell ref="I75:I76"/>
    <mergeCell ref="I73:I74"/>
    <mergeCell ref="I41:I42"/>
    <mergeCell ref="I69:I70"/>
    <mergeCell ref="I27:I28"/>
    <mergeCell ref="B65:B68"/>
    <mergeCell ref="C65:C68"/>
    <mergeCell ref="F39:F40"/>
    <mergeCell ref="D55:D58"/>
    <mergeCell ref="C63:C64"/>
    <mergeCell ref="D67:D68"/>
    <mergeCell ref="D59:D60"/>
    <mergeCell ref="D61:D62"/>
    <mergeCell ref="D39:D40"/>
    <mergeCell ref="B55:B58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2008-06-12T10:40:54Z</cp:lastPrinted>
  <dcterms:created xsi:type="dcterms:W3CDTF">2002-08-13T10:14:59Z</dcterms:created>
  <dcterms:modified xsi:type="dcterms:W3CDTF">2008-06-23T07:52:31Z</dcterms:modified>
  <cp:category/>
  <cp:version/>
  <cp:contentType/>
  <cp:contentStatus/>
</cp:coreProperties>
</file>