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<sst xmlns="http://schemas.openxmlformats.org/spreadsheetml/2006/main" count="206" uniqueCount="101">
  <si>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</si>
  <si>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</si>
  <si>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</si>
  <si>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</si>
  <si>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</si>
  <si>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</si>
  <si>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</si>
  <si>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</si>
  <si>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</si>
  <si>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</si>
  <si>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Projekt i budowa przedszkola w Mysiadle</t>
  </si>
  <si>
    <t>2001-2006</t>
  </si>
  <si>
    <t>Łączne nakłady inwestycyjne                 po zmianach</t>
  </si>
  <si>
    <t>Budowa budynku socjalnego Łazy</t>
  </si>
  <si>
    <t>Budowa budynku socjalnego Zamienie</t>
  </si>
  <si>
    <t>2003-2006</t>
  </si>
  <si>
    <t>1)</t>
  </si>
  <si>
    <t>Program obejmuje :</t>
  </si>
  <si>
    <t>2)</t>
  </si>
  <si>
    <t>b) rozbudowa dwóch istniejących oczyszczalni ścieków " Kosów" i "Łazy" oraz budowa czterech nowych oczyszczalni ścieków  "Łoziska", "Janczewice", "Zamienie", i "Mysiadło"</t>
  </si>
  <si>
    <t>2004-2006</t>
  </si>
  <si>
    <t>Budowa zaplecz sportowego - boisko i parking przy szkole w Lesznowoli</t>
  </si>
  <si>
    <t>Kanalizacja Wola Mrokowska  i Warszawianka                      I etap</t>
  </si>
  <si>
    <t xml:space="preserve">  wraz z wodociągami tranzytowymi</t>
  </si>
  <si>
    <t>2005-2006</t>
  </si>
  <si>
    <t>Kanalizacja Łazy II etap</t>
  </si>
  <si>
    <t xml:space="preserve">Kanalizacja Magdalenka II etap </t>
  </si>
  <si>
    <t>a) 125 km kolektorów, 2200 przyłączy kanalizacyjnych w miejscowościach :Łazy III etap, Warszawianka, Wola Mrokowska II etap, Władysławów, Wilcza Góra, Łoziska,
    Jazgarzewszczyzna, Stefanowo, Kol. Warszawska, Łazy II, Marysin, Janczewice, Podolszyn, Lesznowola Zachód,Zamienie, Garbatka, Jastrzębiec.</t>
  </si>
  <si>
    <t>Wodociąg ul. Plonowa Nowa Wola</t>
  </si>
  <si>
    <t>Kanalizacja ul. Plonowa Nowa Wola</t>
  </si>
  <si>
    <t>Projekt wodociągu i kanalizacji Magdalenka (Dział VI)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</si>
  <si>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</si>
  <si>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 xml:space="preserve">c) budowa 8-u stacji uzdatniania wody (SUW)  "Warszawianka", "Łazy", "Łoziska", " Zamienie", "Magdalenka", "Kielecka w Nowej Iwicznej", "Mleczarska w Starej Iwicznej", "Mysiadło" </t>
  </si>
  <si>
    <t>2001-2007</t>
  </si>
  <si>
    <t>Wodociąg osiedle Łazy</t>
  </si>
  <si>
    <t>Wykonanie zatok, przystanków autobusowych i sygnalizacji świetlnej skrzyżowań</t>
  </si>
  <si>
    <t>2006-2007</t>
  </si>
  <si>
    <t>Projekt i budowa ul. Głównej w Zamieniu</t>
  </si>
  <si>
    <t>Projekt i budowa ul. Zachodniej  w Zamieniu</t>
  </si>
  <si>
    <t>w tym zadania:</t>
  </si>
  <si>
    <t xml:space="preserve">Program rozwoju gospodarki wodno - ściekowej </t>
  </si>
  <si>
    <t>Budownictwo komunalne</t>
  </si>
  <si>
    <t>Jednostką realizującą program będzie Urząd Gminy</t>
  </si>
  <si>
    <t>Program rozwoju oświaty</t>
  </si>
  <si>
    <t>Budowa budynków socjalnych wraz z urządzeniem terenów rekreacyjno-sportowych w Wólce Kosowskiej</t>
  </si>
  <si>
    <t>2006-2008</t>
  </si>
  <si>
    <t>Modernizacja budynku Zespołu Szkół Publicznych w Lesznowoli</t>
  </si>
  <si>
    <t xml:space="preserve">LIMITY WYDATKÓW NA WIELOLETNIE PROGRAMY INWESTYCYJNE  2006 ROK - PO ZMIANACH </t>
  </si>
  <si>
    <t>Projekt modernizacji budynku Urzędy Gminy</t>
  </si>
  <si>
    <t>Projekt i budowa ciągu pieszo-rowerowego wzdłuż ul. Słonecznej oraz skrzyżowania ul. Wojska Polskiego w Lesznowoli</t>
  </si>
  <si>
    <t>2003-2007</t>
  </si>
  <si>
    <t>2003-2008</t>
  </si>
  <si>
    <t>Budowa ul. Okrąg i Osiedlowej w Mysiadle</t>
  </si>
  <si>
    <t>Budowa ul. Różanej w Mysiadle</t>
  </si>
  <si>
    <t>Projekt rozbudowy budynku Ośrodka Zdrowia w Magdalence</t>
  </si>
  <si>
    <t>Projekt i budowa ul. Kwiatowej Mysiadło z odwodnieniem</t>
  </si>
  <si>
    <t>Projekt i budowa parkingu wraz z przebudową ul. Szkolnej w Nowej Iwicznej</t>
  </si>
  <si>
    <t>Projekt i rozbudowa budynku świetlicy w Łazach II</t>
  </si>
  <si>
    <t>Modernizacja Stacji Uzdatniania Wody w Starej Iwicznej</t>
  </si>
  <si>
    <t>Budowa ciągu pieszo-rowerowego wzdłuż ul. Lipowej i Ks Słojewskiego w Magdalence  I etap</t>
  </si>
  <si>
    <t>Projekt i budowa ul. Masztowej, Różanej, Sosnowej i Irysowej w Łazach</t>
  </si>
  <si>
    <t>środki z Funduszu Rozwoju Kultury Fizycznej  300.000,-zł w 2006 r.</t>
  </si>
  <si>
    <r>
      <t xml:space="preserve">300 000 </t>
    </r>
    <r>
      <rPr>
        <vertAlign val="superscript"/>
        <sz val="8"/>
        <rFont val="Arial CE"/>
        <family val="0"/>
      </rPr>
      <t>2)</t>
    </r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</si>
  <si>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</si>
  <si>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Projekt i budowa parkingu przy ul. Ks. Słojewskiego w Łazach</t>
  </si>
  <si>
    <t>Projekt i budowa szkoły w Mysiadle</t>
  </si>
  <si>
    <t>Projekt  budowy przedszkola w Lesznowoli</t>
  </si>
  <si>
    <t>Projekt  budowy przedszkola w Zamieniu</t>
  </si>
  <si>
    <t>Projekt  budowy przedszkola w Wólce Kosowskiej</t>
  </si>
  <si>
    <t>Modernizacja ul. Fabrycznej w Łoziskach</t>
  </si>
  <si>
    <t>2004-2009</t>
  </si>
  <si>
    <t>z dnia       2006r.</t>
  </si>
  <si>
    <t>Projekt i przebudowa ul. Legionów w Mrokowie</t>
  </si>
  <si>
    <t>Projekt i modernizacja ul. Zimowej w Nowej Iwicznej</t>
  </si>
  <si>
    <t xml:space="preserve">Projekt i modernizacja ul. Błędnej II etap w Zamieniu </t>
  </si>
  <si>
    <t>Projekt budowy ul. Wesołej w Wólce Kosowskiej</t>
  </si>
  <si>
    <t>Projekt i budowa ul. Wąskiej w Łazach</t>
  </si>
  <si>
    <t>Projekt i budowa ul. Cisowej Nowa Iwiczna</t>
  </si>
  <si>
    <t>Projekt i budowa ul. Projektowanej, Małej, Środkowej i Skrajnej  Łazy II</t>
  </si>
  <si>
    <t>Rozbudowa budynku OSP Mroków</t>
  </si>
  <si>
    <t>Projekt budowy ul. Raszyńskiej i Nadarzyńskiej w Zgorzale</t>
  </si>
  <si>
    <t>Projekt i budowa ul. Rolnej w Łazach II</t>
  </si>
  <si>
    <t>Projekt i budowa ul. Tarniny w Nowej Iwicznej</t>
  </si>
  <si>
    <t>Wodociąg ul. Karasia Mroków</t>
  </si>
  <si>
    <t>Projekt i budowa ul. Torowej  w Nowej Iwicznej</t>
  </si>
  <si>
    <t>Projekt i budowa ul. Pięknej  w Nowej Iwicznej</t>
  </si>
  <si>
    <t>Projekt i budowa ul. Podleśnej Łazy, Magdalenka</t>
  </si>
  <si>
    <t>Projekt i budowa ul. Sosnowej Magdalenka</t>
  </si>
  <si>
    <t>Projekt i budowa ul. Brzozowej (od Lipowej) i Parkowej Magdalenka</t>
  </si>
  <si>
    <t xml:space="preserve">Projekt i budowa ul. Leśnej Magdalenka </t>
  </si>
  <si>
    <t>Modernizacja ulicy przy OSP w Nowej Woli</t>
  </si>
  <si>
    <t>Projekt i budowa parkingu przy budynku socjalnym w Łazach</t>
  </si>
  <si>
    <t xml:space="preserve">Program rozwoju  infrastruktury </t>
  </si>
  <si>
    <t>Projekt i budowa oświetlenia ul.Końcowej w Magdalence i Topolowej w Lesznowoli wraz z oświetleniem terenu boiska</t>
  </si>
  <si>
    <t>Projekt i budowa oświetlenia ul.Wiosennej w Nowej Iwicznej</t>
  </si>
  <si>
    <t xml:space="preserve">Projekty branżowe i budowa świetlicy w Łazach </t>
  </si>
  <si>
    <t>Projekt i  budowa ul. Borówki z odwodnieniem w Mysiadle</t>
  </si>
  <si>
    <t>Modernizacja ul. Małej  w Starej Iwicznej</t>
  </si>
  <si>
    <t>Załącznik Nr 2</t>
  </si>
  <si>
    <t xml:space="preserve">do Zarządzenia </t>
  </si>
  <si>
    <t>Wójta  Gminy Lesznowola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</si>
</sst>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4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7" fillId="3" borderId="7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4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showZeros="0" tabSelected="1" workbookViewId="0" topLeftCell="A1">
      <selection activeCell="K5" sqref="K5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8" width="10.875" style="1" customWidth="1"/>
    <col min="9" max="9" width="11.00390625" style="1" customWidth="1"/>
    <col min="10" max="11" width="10.875" style="1" customWidth="1"/>
    <col min="12" max="12" width="10.75390625" style="1" customWidth="1"/>
    <col min="13" max="13" width="11.00390625" style="1" customWidth="1"/>
    <col min="14" max="16384" width="9.125" style="1" customWidth="1"/>
  </cols>
  <sheetData>
    <row r="1" spans="8:11" ht="15.75">
      <c r="H1" s="4"/>
      <c r="I1" s="8"/>
      <c r="J1" s="4"/>
      <c r="K1" s="8" t="s">
        <v>98</v>
      </c>
    </row>
    <row r="2" spans="8:11" ht="3.75" customHeight="1">
      <c r="H2" s="4"/>
      <c r="I2" s="8"/>
      <c r="J2" s="4"/>
      <c r="K2" s="8"/>
    </row>
    <row r="3" spans="8:11" ht="11.25" customHeight="1">
      <c r="H3" s="6"/>
      <c r="I3" s="6"/>
      <c r="J3" s="6"/>
      <c r="K3" s="6" t="s">
        <v>99</v>
      </c>
    </row>
    <row r="4" spans="8:11" ht="13.5" customHeight="1">
      <c r="H4" s="6"/>
      <c r="I4" s="6"/>
      <c r="J4" s="53"/>
      <c r="K4" s="6" t="s">
        <v>100</v>
      </c>
    </row>
    <row r="5" spans="8:11" ht="9.75" customHeight="1">
      <c r="H5" s="5"/>
      <c r="I5" s="5"/>
      <c r="J5" s="5"/>
      <c r="K5" s="5" t="s">
        <v>71</v>
      </c>
    </row>
    <row r="6" spans="8:10" ht="4.5" customHeight="1">
      <c r="H6" s="5"/>
      <c r="I6" s="4"/>
      <c r="J6" s="4"/>
    </row>
    <row r="7" spans="2:10" ht="12.75" customHeight="1">
      <c r="B7" s="149" t="s">
        <v>47</v>
      </c>
      <c r="C7" s="149"/>
      <c r="D7" s="149"/>
      <c r="E7" s="149"/>
      <c r="F7" s="149"/>
      <c r="G7" s="149"/>
      <c r="H7" s="149"/>
      <c r="I7" s="149"/>
      <c r="J7" s="149"/>
    </row>
    <row r="8" spans="2:10" ht="2.25" customHeight="1">
      <c r="B8" s="40"/>
      <c r="C8" s="40"/>
      <c r="D8" s="40"/>
      <c r="E8" s="40"/>
      <c r="F8" s="40"/>
      <c r="G8" s="40"/>
      <c r="H8" s="40"/>
      <c r="I8" s="40"/>
      <c r="J8" s="40"/>
    </row>
    <row r="9" spans="2:13" ht="9" customHeight="1">
      <c r="B9" s="156" t="s">
        <v>2</v>
      </c>
      <c r="C9" s="145" t="s">
        <v>3</v>
      </c>
      <c r="D9" s="152" t="s">
        <v>4</v>
      </c>
      <c r="E9" s="139" t="s">
        <v>5</v>
      </c>
      <c r="F9" s="121" t="s">
        <v>9</v>
      </c>
      <c r="G9" s="145" t="s">
        <v>12</v>
      </c>
      <c r="H9" s="157" t="s">
        <v>6</v>
      </c>
      <c r="I9" s="158"/>
      <c r="J9" s="158"/>
      <c r="K9" s="158"/>
      <c r="L9" s="158"/>
      <c r="M9" s="158"/>
    </row>
    <row r="10" spans="2:13" ht="8.25" customHeight="1">
      <c r="B10" s="156"/>
      <c r="C10" s="145"/>
      <c r="D10" s="153"/>
      <c r="E10" s="140"/>
      <c r="F10" s="148"/>
      <c r="G10" s="145"/>
      <c r="H10" s="144">
        <v>2006</v>
      </c>
      <c r="I10" s="144"/>
      <c r="J10" s="144">
        <v>2007</v>
      </c>
      <c r="K10" s="144"/>
      <c r="L10" s="68">
        <v>2008</v>
      </c>
      <c r="M10" s="68">
        <v>2009</v>
      </c>
    </row>
    <row r="11" spans="2:13" ht="14.25" customHeight="1">
      <c r="B11" s="156"/>
      <c r="C11" s="145"/>
      <c r="D11" s="153"/>
      <c r="E11" s="143" t="s">
        <v>39</v>
      </c>
      <c r="F11" s="148"/>
      <c r="G11" s="145"/>
      <c r="H11" s="10" t="s">
        <v>8</v>
      </c>
      <c r="I11" s="145" t="s">
        <v>7</v>
      </c>
      <c r="J11" s="10" t="s">
        <v>8</v>
      </c>
      <c r="K11" s="145" t="s">
        <v>7</v>
      </c>
      <c r="L11" s="10" t="s">
        <v>8</v>
      </c>
      <c r="M11" s="10" t="s">
        <v>8</v>
      </c>
    </row>
    <row r="12" spans="2:13" ht="9.75" customHeight="1" thickBot="1">
      <c r="B12" s="156"/>
      <c r="C12" s="145"/>
      <c r="D12" s="153"/>
      <c r="E12" s="122"/>
      <c r="F12" s="148"/>
      <c r="G12" s="145"/>
      <c r="H12" s="10" t="s">
        <v>31</v>
      </c>
      <c r="I12" s="145"/>
      <c r="J12" s="10" t="s">
        <v>31</v>
      </c>
      <c r="K12" s="145"/>
      <c r="L12" s="10" t="s">
        <v>31</v>
      </c>
      <c r="M12" s="10" t="s">
        <v>31</v>
      </c>
    </row>
    <row r="13" spans="2:13" s="3" customFormat="1" ht="12.75" customHeight="1" thickTop="1">
      <c r="B13" s="32"/>
      <c r="C13" s="56"/>
      <c r="D13" s="56"/>
      <c r="E13" s="154" t="s">
        <v>40</v>
      </c>
      <c r="F13" s="172" t="s">
        <v>70</v>
      </c>
      <c r="G13" s="146">
        <f>SUM(G15:G34)</f>
        <v>93182033</v>
      </c>
      <c r="H13" s="24">
        <f>SUM(H15,H17,H19,H27,H21,H25,H23,H29,H33,H31)</f>
        <v>5801922</v>
      </c>
      <c r="I13" s="150"/>
      <c r="J13" s="24">
        <f>J29+J33+J31</f>
        <v>15750400</v>
      </c>
      <c r="K13" s="150"/>
      <c r="L13" s="24">
        <f>L33</f>
        <v>16134400</v>
      </c>
      <c r="M13" s="24">
        <f>M33</f>
        <v>16669500</v>
      </c>
    </row>
    <row r="14" spans="2:13" s="3" customFormat="1" ht="12.75" customHeight="1">
      <c r="B14" s="33"/>
      <c r="C14" s="57"/>
      <c r="D14" s="57"/>
      <c r="E14" s="155"/>
      <c r="F14" s="173"/>
      <c r="G14" s="147"/>
      <c r="H14" s="26">
        <f>H26+H22+H24</f>
        <v>3960000</v>
      </c>
      <c r="I14" s="151"/>
      <c r="J14" s="26">
        <f>J34</f>
        <v>18250000</v>
      </c>
      <c r="K14" s="151"/>
      <c r="L14" s="26">
        <f>L34</f>
        <v>8000000</v>
      </c>
      <c r="M14" s="26">
        <f>M34</f>
        <v>8000000</v>
      </c>
    </row>
    <row r="15" spans="2:13" s="3" customFormat="1" ht="9" customHeight="1">
      <c r="B15" s="141">
        <v>1</v>
      </c>
      <c r="C15" s="138" t="s">
        <v>1</v>
      </c>
      <c r="D15" s="115">
        <v>6050</v>
      </c>
      <c r="E15" s="117" t="s">
        <v>34</v>
      </c>
      <c r="F15" s="121" t="s">
        <v>24</v>
      </c>
      <c r="G15" s="136">
        <v>57179</v>
      </c>
      <c r="H15" s="22">
        <v>57084</v>
      </c>
      <c r="I15" s="91"/>
      <c r="J15" s="30"/>
      <c r="K15" s="91"/>
      <c r="L15" s="30"/>
      <c r="M15" s="91"/>
    </row>
    <row r="16" spans="2:13" s="3" customFormat="1" ht="9" customHeight="1">
      <c r="B16" s="142"/>
      <c r="C16" s="116"/>
      <c r="D16" s="116"/>
      <c r="E16" s="118"/>
      <c r="F16" s="122"/>
      <c r="G16" s="116"/>
      <c r="H16" s="29"/>
      <c r="I16" s="92"/>
      <c r="J16" s="29"/>
      <c r="K16" s="92"/>
      <c r="L16" s="29"/>
      <c r="M16" s="92"/>
    </row>
    <row r="17" spans="2:13" s="3" customFormat="1" ht="9" customHeight="1">
      <c r="B17" s="141">
        <v>2</v>
      </c>
      <c r="C17" s="119" t="s">
        <v>1</v>
      </c>
      <c r="D17" s="115">
        <v>6050</v>
      </c>
      <c r="E17" s="117" t="s">
        <v>28</v>
      </c>
      <c r="F17" s="121" t="s">
        <v>24</v>
      </c>
      <c r="G17" s="136">
        <v>130000</v>
      </c>
      <c r="H17" s="22">
        <v>129296</v>
      </c>
      <c r="I17" s="91"/>
      <c r="J17" s="30"/>
      <c r="K17" s="91"/>
      <c r="L17" s="30"/>
      <c r="M17" s="91"/>
    </row>
    <row r="18" spans="2:13" s="3" customFormat="1" ht="9" customHeight="1">
      <c r="B18" s="142"/>
      <c r="C18" s="120"/>
      <c r="D18" s="116"/>
      <c r="E18" s="118"/>
      <c r="F18" s="122"/>
      <c r="G18" s="116"/>
      <c r="H18" s="29"/>
      <c r="I18" s="92"/>
      <c r="J18" s="29"/>
      <c r="K18" s="92"/>
      <c r="L18" s="29"/>
      <c r="M18" s="92"/>
    </row>
    <row r="19" spans="2:13" s="3" customFormat="1" ht="9" customHeight="1">
      <c r="B19" s="141">
        <v>3</v>
      </c>
      <c r="C19" s="138" t="s">
        <v>1</v>
      </c>
      <c r="D19" s="115">
        <v>6050</v>
      </c>
      <c r="E19" s="117" t="s">
        <v>29</v>
      </c>
      <c r="F19" s="121" t="s">
        <v>24</v>
      </c>
      <c r="G19" s="136">
        <v>225000</v>
      </c>
      <c r="H19" s="14">
        <v>173000</v>
      </c>
      <c r="I19" s="35"/>
      <c r="J19" s="13"/>
      <c r="K19" s="35"/>
      <c r="L19" s="13"/>
      <c r="M19" s="35"/>
    </row>
    <row r="20" spans="2:13" s="3" customFormat="1" ht="9" customHeight="1">
      <c r="B20" s="142"/>
      <c r="C20" s="116"/>
      <c r="D20" s="116"/>
      <c r="E20" s="118"/>
      <c r="F20" s="122"/>
      <c r="G20" s="137"/>
      <c r="H20" s="15"/>
      <c r="I20" s="36"/>
      <c r="J20" s="15"/>
      <c r="K20" s="36"/>
      <c r="L20" s="15"/>
      <c r="M20" s="36"/>
    </row>
    <row r="21" spans="2:13" s="3" customFormat="1" ht="9" customHeight="1">
      <c r="B21" s="115">
        <v>4</v>
      </c>
      <c r="C21" s="138" t="s">
        <v>1</v>
      </c>
      <c r="D21" s="115">
        <v>6050</v>
      </c>
      <c r="E21" s="117" t="s">
        <v>25</v>
      </c>
      <c r="F21" s="121" t="s">
        <v>24</v>
      </c>
      <c r="G21" s="136">
        <v>2840000</v>
      </c>
      <c r="H21" s="14">
        <v>606691</v>
      </c>
      <c r="I21" s="35"/>
      <c r="J21" s="13"/>
      <c r="K21" s="35"/>
      <c r="L21" s="13"/>
      <c r="M21" s="35"/>
    </row>
    <row r="22" spans="2:13" s="3" customFormat="1" ht="9" customHeight="1">
      <c r="B22" s="116"/>
      <c r="C22" s="116"/>
      <c r="D22" s="116"/>
      <c r="E22" s="118"/>
      <c r="F22" s="122"/>
      <c r="G22" s="137"/>
      <c r="H22" s="12">
        <v>2220000</v>
      </c>
      <c r="I22" s="36"/>
      <c r="J22" s="15"/>
      <c r="K22" s="36"/>
      <c r="L22" s="15"/>
      <c r="M22" s="36"/>
    </row>
    <row r="23" spans="2:13" s="3" customFormat="1" ht="9" customHeight="1">
      <c r="B23" s="115">
        <v>5</v>
      </c>
      <c r="C23" s="138" t="s">
        <v>1</v>
      </c>
      <c r="D23" s="115">
        <v>6050</v>
      </c>
      <c r="E23" s="123" t="s">
        <v>26</v>
      </c>
      <c r="F23" s="121" t="s">
        <v>24</v>
      </c>
      <c r="G23" s="136">
        <v>2230000</v>
      </c>
      <c r="H23" s="14">
        <v>488191</v>
      </c>
      <c r="I23" s="35"/>
      <c r="J23" s="13"/>
      <c r="K23" s="35"/>
      <c r="L23" s="13"/>
      <c r="M23" s="35"/>
    </row>
    <row r="24" spans="2:13" s="3" customFormat="1" ht="9" customHeight="1">
      <c r="B24" s="116"/>
      <c r="C24" s="116"/>
      <c r="D24" s="116"/>
      <c r="E24" s="123"/>
      <c r="F24" s="122"/>
      <c r="G24" s="137"/>
      <c r="H24" s="12">
        <v>1740000</v>
      </c>
      <c r="I24" s="36"/>
      <c r="J24" s="15"/>
      <c r="K24" s="36"/>
      <c r="L24" s="15"/>
      <c r="M24" s="36"/>
    </row>
    <row r="25" spans="2:13" s="3" customFormat="1" ht="9" customHeight="1">
      <c r="B25" s="115">
        <v>6</v>
      </c>
      <c r="C25" s="138" t="s">
        <v>1</v>
      </c>
      <c r="D25" s="115">
        <v>6050</v>
      </c>
      <c r="E25" s="117" t="s">
        <v>22</v>
      </c>
      <c r="F25" s="121" t="s">
        <v>20</v>
      </c>
      <c r="G25" s="136">
        <v>2698939</v>
      </c>
      <c r="H25" s="14">
        <v>2573000</v>
      </c>
      <c r="I25" s="37"/>
      <c r="J25" s="48"/>
      <c r="K25" s="37"/>
      <c r="L25" s="48"/>
      <c r="M25" s="37"/>
    </row>
    <row r="26" spans="2:13" s="3" customFormat="1" ht="9" customHeight="1">
      <c r="B26" s="116"/>
      <c r="C26" s="116"/>
      <c r="D26" s="116"/>
      <c r="E26" s="118"/>
      <c r="F26" s="122"/>
      <c r="G26" s="137"/>
      <c r="H26" s="12"/>
      <c r="I26" s="37"/>
      <c r="J26" s="15"/>
      <c r="K26" s="37"/>
      <c r="L26" s="15"/>
      <c r="M26" s="37"/>
    </row>
    <row r="27" spans="2:13" s="3" customFormat="1" ht="9" customHeight="1">
      <c r="B27" s="115">
        <v>7</v>
      </c>
      <c r="C27" s="119" t="s">
        <v>1</v>
      </c>
      <c r="D27" s="115">
        <v>6050</v>
      </c>
      <c r="E27" s="117" t="s">
        <v>30</v>
      </c>
      <c r="F27" s="121" t="s">
        <v>24</v>
      </c>
      <c r="G27" s="136">
        <v>64660</v>
      </c>
      <c r="H27" s="22">
        <v>54660</v>
      </c>
      <c r="I27" s="104"/>
      <c r="J27" s="22"/>
      <c r="K27" s="104"/>
      <c r="L27" s="22"/>
      <c r="M27" s="104"/>
    </row>
    <row r="28" spans="2:13" s="3" customFormat="1" ht="9" customHeight="1">
      <c r="B28" s="116"/>
      <c r="C28" s="120"/>
      <c r="D28" s="116"/>
      <c r="E28" s="118"/>
      <c r="F28" s="122"/>
      <c r="G28" s="116"/>
      <c r="H28" s="23"/>
      <c r="I28" s="90"/>
      <c r="J28" s="23"/>
      <c r="K28" s="90"/>
      <c r="L28" s="23"/>
      <c r="M28" s="90"/>
    </row>
    <row r="29" spans="2:13" ht="9" customHeight="1">
      <c r="B29" s="120">
        <v>8</v>
      </c>
      <c r="C29" s="119" t="s">
        <v>1</v>
      </c>
      <c r="D29" s="115">
        <v>6050</v>
      </c>
      <c r="E29" s="117" t="s">
        <v>58</v>
      </c>
      <c r="F29" s="121" t="s">
        <v>36</v>
      </c>
      <c r="G29" s="136">
        <v>1100000</v>
      </c>
      <c r="H29" s="22">
        <v>100000</v>
      </c>
      <c r="I29" s="104"/>
      <c r="J29" s="22">
        <v>1000000</v>
      </c>
      <c r="K29" s="104"/>
      <c r="L29" s="22"/>
      <c r="M29" s="104"/>
    </row>
    <row r="30" spans="2:13" ht="9.75" customHeight="1">
      <c r="B30" s="120"/>
      <c r="C30" s="120"/>
      <c r="D30" s="116"/>
      <c r="E30" s="118"/>
      <c r="F30" s="122"/>
      <c r="G30" s="116"/>
      <c r="H30" s="23"/>
      <c r="I30" s="90"/>
      <c r="J30" s="23"/>
      <c r="K30" s="90"/>
      <c r="L30" s="23"/>
      <c r="M30" s="90"/>
    </row>
    <row r="31" spans="2:13" ht="10.5" customHeight="1">
      <c r="B31" s="115">
        <v>9</v>
      </c>
      <c r="C31" s="119" t="s">
        <v>1</v>
      </c>
      <c r="D31" s="115">
        <v>6050</v>
      </c>
      <c r="E31" s="117" t="s">
        <v>83</v>
      </c>
      <c r="F31" s="121" t="s">
        <v>36</v>
      </c>
      <c r="G31" s="136">
        <v>150000</v>
      </c>
      <c r="H31" s="22">
        <v>20000</v>
      </c>
      <c r="I31" s="104"/>
      <c r="J31" s="22">
        <v>130000</v>
      </c>
      <c r="K31" s="79"/>
      <c r="L31" s="54"/>
      <c r="M31" s="79"/>
    </row>
    <row r="32" spans="2:13" ht="9.75" customHeight="1">
      <c r="B32" s="116"/>
      <c r="C32" s="120"/>
      <c r="D32" s="116"/>
      <c r="E32" s="118"/>
      <c r="F32" s="122"/>
      <c r="G32" s="116"/>
      <c r="H32" s="23"/>
      <c r="I32" s="90"/>
      <c r="J32" s="23"/>
      <c r="K32" s="105"/>
      <c r="L32" s="54"/>
      <c r="M32" s="79"/>
    </row>
    <row r="33" spans="2:13" ht="9" customHeight="1">
      <c r="B33" s="120">
        <v>10</v>
      </c>
      <c r="C33" s="119" t="s">
        <v>1</v>
      </c>
      <c r="D33" s="115">
        <v>6050</v>
      </c>
      <c r="E33" s="123" t="s">
        <v>63</v>
      </c>
      <c r="F33" s="121" t="s">
        <v>70</v>
      </c>
      <c r="G33" s="136">
        <v>83686255</v>
      </c>
      <c r="H33" s="22">
        <v>1600000</v>
      </c>
      <c r="I33" s="104"/>
      <c r="J33" s="22">
        <v>14620400</v>
      </c>
      <c r="K33" s="174"/>
      <c r="L33" s="22">
        <v>16134400</v>
      </c>
      <c r="M33" s="22">
        <v>16669500</v>
      </c>
    </row>
    <row r="34" spans="2:13" ht="9" customHeight="1">
      <c r="B34" s="120"/>
      <c r="C34" s="120"/>
      <c r="D34" s="116"/>
      <c r="E34" s="123"/>
      <c r="F34" s="122"/>
      <c r="G34" s="116"/>
      <c r="H34" s="23"/>
      <c r="I34" s="90"/>
      <c r="J34" s="23">
        <v>18250000</v>
      </c>
      <c r="K34" s="90"/>
      <c r="L34" s="23">
        <v>8000000</v>
      </c>
      <c r="M34" s="23">
        <v>8000000</v>
      </c>
    </row>
    <row r="35" spans="2:13" ht="12.75" customHeight="1">
      <c r="B35" s="18"/>
      <c r="C35" s="125"/>
      <c r="D35" s="19"/>
      <c r="E35" s="132" t="s">
        <v>92</v>
      </c>
      <c r="F35" s="125" t="s">
        <v>50</v>
      </c>
      <c r="G35" s="134">
        <f>SUM(G37:G108)</f>
        <v>21164830</v>
      </c>
      <c r="H35" s="25">
        <f>H37+H39+H41+H43+H45+H59+H61+H65+H73+H75+H77+H79+H81+H83+H87+H89+H91+H93+H95+H97+H99+H107+H49+H47+H51+H63+H67+H69+H71+H85+H101+H105+H103</f>
        <v>5325910</v>
      </c>
      <c r="I35" s="25">
        <f>I37+I39+I41+I43+I45+I59+I61+I65+I73+I75+I77+I79+I81+I83+I87+I89+I91+I93+I95+I97+I99</f>
        <v>0</v>
      </c>
      <c r="J35" s="25">
        <f>J37+J39+J41+J43+J45+J59+J61+J65+J73+J75+J77+J79+J81+J83+J87+J89+J91+J93+J95+J97+J99+J107+J49+J47+J51+J63+J67+J69+J71+J85+J101+J105+J103</f>
        <v>15050000</v>
      </c>
      <c r="K35" s="52"/>
      <c r="L35" s="52"/>
      <c r="M35" s="52"/>
    </row>
    <row r="36" spans="2:13" ht="12.75" customHeight="1">
      <c r="B36" s="20"/>
      <c r="C36" s="126"/>
      <c r="D36" s="21"/>
      <c r="E36" s="133"/>
      <c r="F36" s="126"/>
      <c r="G36" s="135"/>
      <c r="H36" s="26"/>
      <c r="I36" s="51"/>
      <c r="J36" s="51"/>
      <c r="K36" s="51"/>
      <c r="L36" s="51"/>
      <c r="M36" s="51"/>
    </row>
    <row r="37" spans="2:13" ht="15.75" customHeight="1">
      <c r="B37" s="115">
        <v>11</v>
      </c>
      <c r="C37" s="106">
        <v>60016</v>
      </c>
      <c r="D37" s="106">
        <v>6050</v>
      </c>
      <c r="E37" s="111" t="s">
        <v>49</v>
      </c>
      <c r="F37" s="113" t="s">
        <v>36</v>
      </c>
      <c r="G37" s="108">
        <v>1955000</v>
      </c>
      <c r="H37" s="22">
        <v>555000</v>
      </c>
      <c r="I37" s="49"/>
      <c r="J37" s="61">
        <v>1400000</v>
      </c>
      <c r="K37" s="49"/>
      <c r="L37" s="49"/>
      <c r="M37" s="49"/>
    </row>
    <row r="38" spans="2:13" ht="13.5" customHeight="1">
      <c r="B38" s="116"/>
      <c r="C38" s="107"/>
      <c r="D38" s="107"/>
      <c r="E38" s="112"/>
      <c r="F38" s="114"/>
      <c r="G38" s="107"/>
      <c r="H38" s="23"/>
      <c r="I38" s="50"/>
      <c r="J38" s="60"/>
      <c r="K38" s="50"/>
      <c r="L38" s="50"/>
      <c r="M38" s="50"/>
    </row>
    <row r="39" spans="2:13" ht="10.5" customHeight="1">
      <c r="B39" s="115">
        <v>12</v>
      </c>
      <c r="C39" s="106">
        <v>60016</v>
      </c>
      <c r="D39" s="106">
        <v>6050</v>
      </c>
      <c r="E39" s="111" t="s">
        <v>59</v>
      </c>
      <c r="F39" s="113" t="s">
        <v>36</v>
      </c>
      <c r="G39" s="108">
        <v>1850000</v>
      </c>
      <c r="H39" s="22">
        <v>850000</v>
      </c>
      <c r="I39" s="66"/>
      <c r="J39" s="61">
        <v>1000000</v>
      </c>
      <c r="K39" s="66"/>
      <c r="L39" s="66"/>
      <c r="M39" s="66"/>
    </row>
    <row r="40" spans="2:13" ht="10.5" customHeight="1">
      <c r="B40" s="116"/>
      <c r="C40" s="107"/>
      <c r="D40" s="107"/>
      <c r="E40" s="112"/>
      <c r="F40" s="114"/>
      <c r="G40" s="107"/>
      <c r="H40" s="23"/>
      <c r="I40" s="66"/>
      <c r="J40" s="60"/>
      <c r="K40" s="66"/>
      <c r="L40" s="66"/>
      <c r="M40" s="66"/>
    </row>
    <row r="41" spans="2:20" ht="10.5" customHeight="1">
      <c r="B41" s="106">
        <v>13</v>
      </c>
      <c r="C41" s="106">
        <v>60016</v>
      </c>
      <c r="D41" s="106">
        <v>6050</v>
      </c>
      <c r="E41" s="117" t="s">
        <v>37</v>
      </c>
      <c r="F41" s="121" t="s">
        <v>24</v>
      </c>
      <c r="G41" s="136">
        <v>225186</v>
      </c>
      <c r="H41" s="22">
        <v>150000</v>
      </c>
      <c r="I41" s="49"/>
      <c r="J41" s="66"/>
      <c r="K41" s="49"/>
      <c r="L41" s="49"/>
      <c r="M41" s="49"/>
      <c r="N41" s="71"/>
      <c r="O41" s="71"/>
      <c r="P41" s="71"/>
      <c r="Q41" s="71"/>
      <c r="R41" s="71"/>
      <c r="S41" s="71"/>
      <c r="T41" s="71"/>
    </row>
    <row r="42" spans="2:20" ht="10.5" customHeight="1">
      <c r="B42" s="107"/>
      <c r="C42" s="107"/>
      <c r="D42" s="107"/>
      <c r="E42" s="118"/>
      <c r="F42" s="122"/>
      <c r="G42" s="137"/>
      <c r="H42" s="23"/>
      <c r="I42" s="50"/>
      <c r="J42" s="66"/>
      <c r="K42" s="66"/>
      <c r="L42" s="66"/>
      <c r="M42" s="66"/>
      <c r="N42" s="72"/>
      <c r="O42" s="72"/>
      <c r="P42" s="72"/>
      <c r="Q42" s="72"/>
      <c r="R42" s="72"/>
      <c r="S42" s="72"/>
      <c r="T42" s="72"/>
    </row>
    <row r="43" spans="2:20" ht="9.75" customHeight="1">
      <c r="B43" s="115">
        <v>14</v>
      </c>
      <c r="C43" s="106">
        <v>60016</v>
      </c>
      <c r="D43" s="106">
        <v>6050</v>
      </c>
      <c r="E43" s="117" t="s">
        <v>38</v>
      </c>
      <c r="F43" s="121" t="s">
        <v>24</v>
      </c>
      <c r="G43" s="136">
        <v>191070</v>
      </c>
      <c r="H43" s="22">
        <v>185000</v>
      </c>
      <c r="I43" s="49"/>
      <c r="J43" s="49"/>
      <c r="K43" s="49"/>
      <c r="L43" s="49"/>
      <c r="M43" s="49"/>
      <c r="N43" s="72"/>
      <c r="O43" s="72"/>
      <c r="P43" s="72"/>
      <c r="Q43" s="72"/>
      <c r="R43" s="72"/>
      <c r="S43" s="72"/>
      <c r="T43" s="72"/>
    </row>
    <row r="44" spans="2:20" ht="6" customHeight="1">
      <c r="B44" s="116"/>
      <c r="C44" s="107"/>
      <c r="D44" s="107"/>
      <c r="E44" s="118"/>
      <c r="F44" s="122"/>
      <c r="G44" s="137"/>
      <c r="H44" s="23"/>
      <c r="I44" s="50"/>
      <c r="J44" s="50"/>
      <c r="K44" s="50"/>
      <c r="L44" s="50"/>
      <c r="M44" s="50"/>
      <c r="N44" s="72"/>
      <c r="O44" s="72"/>
      <c r="P44" s="72"/>
      <c r="Q44" s="72"/>
      <c r="R44" s="72"/>
      <c r="S44" s="72"/>
      <c r="T44" s="72"/>
    </row>
    <row r="45" spans="2:13" ht="9.75" customHeight="1">
      <c r="B45" s="106">
        <v>15</v>
      </c>
      <c r="C45" s="106">
        <v>60016</v>
      </c>
      <c r="D45" s="106">
        <v>6050</v>
      </c>
      <c r="E45" s="111" t="s">
        <v>35</v>
      </c>
      <c r="F45" s="113" t="s">
        <v>15</v>
      </c>
      <c r="G45" s="108">
        <v>1066574</v>
      </c>
      <c r="H45" s="22">
        <v>348910</v>
      </c>
      <c r="I45" s="49"/>
      <c r="J45" s="49"/>
      <c r="K45" s="49"/>
      <c r="L45" s="49"/>
      <c r="M45" s="49"/>
    </row>
    <row r="46" spans="2:13" ht="10.5" customHeight="1">
      <c r="B46" s="107"/>
      <c r="C46" s="107"/>
      <c r="D46" s="107"/>
      <c r="E46" s="112"/>
      <c r="F46" s="114"/>
      <c r="G46" s="107"/>
      <c r="H46" s="23"/>
      <c r="I46" s="50"/>
      <c r="J46" s="50"/>
      <c r="K46" s="50"/>
      <c r="L46" s="50"/>
      <c r="M46" s="50"/>
    </row>
    <row r="47" spans="2:13" ht="10.5" customHeight="1">
      <c r="B47" s="115">
        <v>16</v>
      </c>
      <c r="C47" s="106">
        <v>60016</v>
      </c>
      <c r="D47" s="106">
        <v>6050</v>
      </c>
      <c r="E47" s="117" t="s">
        <v>84</v>
      </c>
      <c r="F47" s="113" t="s">
        <v>36</v>
      </c>
      <c r="G47" s="108">
        <v>420000</v>
      </c>
      <c r="H47" s="22">
        <v>20000</v>
      </c>
      <c r="I47" s="49"/>
      <c r="J47" s="61">
        <v>400000</v>
      </c>
      <c r="K47" s="66"/>
      <c r="L47" s="66"/>
      <c r="M47" s="66"/>
    </row>
    <row r="48" spans="2:13" ht="10.5" customHeight="1">
      <c r="B48" s="116"/>
      <c r="C48" s="107"/>
      <c r="D48" s="107"/>
      <c r="E48" s="118"/>
      <c r="F48" s="114"/>
      <c r="G48" s="107"/>
      <c r="H48" s="23"/>
      <c r="I48" s="50"/>
      <c r="J48" s="60"/>
      <c r="K48" s="66"/>
      <c r="L48" s="66"/>
      <c r="M48" s="66"/>
    </row>
    <row r="49" spans="2:13" ht="11.25" customHeight="1">
      <c r="B49" s="115">
        <v>17</v>
      </c>
      <c r="C49" s="106">
        <v>60016</v>
      </c>
      <c r="D49" s="106">
        <v>6050</v>
      </c>
      <c r="E49" s="117" t="s">
        <v>82</v>
      </c>
      <c r="F49" s="113" t="s">
        <v>36</v>
      </c>
      <c r="G49" s="108">
        <v>680000</v>
      </c>
      <c r="H49" s="22">
        <v>20000</v>
      </c>
      <c r="I49" s="49"/>
      <c r="J49" s="61">
        <v>660000</v>
      </c>
      <c r="K49" s="49"/>
      <c r="L49" s="49"/>
      <c r="M49" s="49"/>
    </row>
    <row r="50" spans="2:13" ht="10.5" customHeight="1">
      <c r="B50" s="116"/>
      <c r="C50" s="107"/>
      <c r="D50" s="107"/>
      <c r="E50" s="118"/>
      <c r="F50" s="114"/>
      <c r="G50" s="107"/>
      <c r="H50" s="23"/>
      <c r="I50" s="50"/>
      <c r="J50" s="60"/>
      <c r="K50" s="66"/>
      <c r="L50" s="66"/>
      <c r="M50" s="66"/>
    </row>
    <row r="51" spans="2:13" ht="10.5" customHeight="1">
      <c r="B51" s="115">
        <v>18</v>
      </c>
      <c r="C51" s="106">
        <v>60016</v>
      </c>
      <c r="D51" s="106">
        <v>6050</v>
      </c>
      <c r="E51" s="117" t="s">
        <v>85</v>
      </c>
      <c r="F51" s="113" t="s">
        <v>36</v>
      </c>
      <c r="G51" s="108">
        <v>430000</v>
      </c>
      <c r="H51" s="22">
        <v>30000</v>
      </c>
      <c r="I51" s="49"/>
      <c r="J51" s="61">
        <v>400000</v>
      </c>
      <c r="K51" s="49"/>
      <c r="L51" s="49"/>
      <c r="M51" s="49"/>
    </row>
    <row r="52" spans="2:13" ht="10.5" customHeight="1">
      <c r="B52" s="116"/>
      <c r="C52" s="107"/>
      <c r="D52" s="107"/>
      <c r="E52" s="118"/>
      <c r="F52" s="114"/>
      <c r="G52" s="107"/>
      <c r="H52" s="23"/>
      <c r="I52" s="50"/>
      <c r="J52" s="60"/>
      <c r="K52" s="50"/>
      <c r="L52" s="50"/>
      <c r="M52" s="50"/>
    </row>
    <row r="53" spans="1:13" ht="10.5" customHeight="1">
      <c r="A53" s="72"/>
      <c r="B53" s="73"/>
      <c r="C53" s="73"/>
      <c r="D53" s="73"/>
      <c r="E53" s="74"/>
      <c r="F53" s="75"/>
      <c r="G53" s="73"/>
      <c r="H53" s="76"/>
      <c r="I53" s="77"/>
      <c r="J53" s="77"/>
      <c r="K53" s="77"/>
      <c r="L53" s="77"/>
      <c r="M53" s="77"/>
    </row>
    <row r="54" spans="1:13" ht="2.25" customHeight="1">
      <c r="A54" s="72"/>
      <c r="B54" s="73"/>
      <c r="C54" s="73"/>
      <c r="D54" s="73"/>
      <c r="E54" s="74"/>
      <c r="F54" s="75"/>
      <c r="G54" s="73"/>
      <c r="H54" s="76"/>
      <c r="I54" s="77"/>
      <c r="J54" s="77"/>
      <c r="K54" s="77"/>
      <c r="L54" s="77"/>
      <c r="M54" s="77"/>
    </row>
    <row r="55" spans="1:13" ht="10.5" customHeight="1">
      <c r="A55" s="72"/>
      <c r="B55" s="156" t="s">
        <v>2</v>
      </c>
      <c r="C55" s="145" t="s">
        <v>3</v>
      </c>
      <c r="D55" s="152" t="s">
        <v>4</v>
      </c>
      <c r="E55" s="139" t="s">
        <v>5</v>
      </c>
      <c r="F55" s="121" t="s">
        <v>9</v>
      </c>
      <c r="G55" s="145" t="s">
        <v>12</v>
      </c>
      <c r="H55" s="157" t="s">
        <v>6</v>
      </c>
      <c r="I55" s="158"/>
      <c r="J55" s="158"/>
      <c r="K55" s="158"/>
      <c r="L55" s="158"/>
      <c r="M55" s="158"/>
    </row>
    <row r="56" spans="2:13" ht="10.5" customHeight="1">
      <c r="B56" s="156"/>
      <c r="C56" s="145"/>
      <c r="D56" s="153"/>
      <c r="E56" s="140"/>
      <c r="F56" s="148"/>
      <c r="G56" s="145"/>
      <c r="H56" s="144">
        <v>2006</v>
      </c>
      <c r="I56" s="144"/>
      <c r="J56" s="144">
        <v>2007</v>
      </c>
      <c r="K56" s="144"/>
      <c r="L56" s="68">
        <v>2008</v>
      </c>
      <c r="M56" s="68">
        <v>2009</v>
      </c>
    </row>
    <row r="57" spans="2:13" ht="10.5" customHeight="1">
      <c r="B57" s="156"/>
      <c r="C57" s="145"/>
      <c r="D57" s="153"/>
      <c r="E57" s="143" t="s">
        <v>39</v>
      </c>
      <c r="F57" s="148"/>
      <c r="G57" s="145"/>
      <c r="H57" s="10" t="s">
        <v>8</v>
      </c>
      <c r="I57" s="145" t="s">
        <v>7</v>
      </c>
      <c r="J57" s="10" t="s">
        <v>8</v>
      </c>
      <c r="K57" s="145" t="s">
        <v>7</v>
      </c>
      <c r="L57" s="10" t="s">
        <v>8</v>
      </c>
      <c r="M57" s="10" t="s">
        <v>8</v>
      </c>
    </row>
    <row r="58" spans="2:13" ht="10.5" customHeight="1">
      <c r="B58" s="156"/>
      <c r="C58" s="145"/>
      <c r="D58" s="153"/>
      <c r="E58" s="122"/>
      <c r="F58" s="148"/>
      <c r="G58" s="145"/>
      <c r="H58" s="10" t="s">
        <v>31</v>
      </c>
      <c r="I58" s="145"/>
      <c r="J58" s="10" t="s">
        <v>31</v>
      </c>
      <c r="K58" s="145"/>
      <c r="L58" s="10" t="s">
        <v>31</v>
      </c>
      <c r="M58" s="10" t="s">
        <v>31</v>
      </c>
    </row>
    <row r="59" spans="2:13" ht="10.5" customHeight="1">
      <c r="B59" s="115">
        <v>19</v>
      </c>
      <c r="C59" s="106">
        <v>60016</v>
      </c>
      <c r="D59" s="106">
        <v>6050</v>
      </c>
      <c r="E59" s="117" t="s">
        <v>81</v>
      </c>
      <c r="F59" s="113" t="s">
        <v>36</v>
      </c>
      <c r="G59" s="108">
        <v>1270000</v>
      </c>
      <c r="H59" s="22">
        <v>30000</v>
      </c>
      <c r="I59" s="49"/>
      <c r="J59" s="61">
        <v>1240000</v>
      </c>
      <c r="K59" s="49"/>
      <c r="L59" s="49"/>
      <c r="M59" s="49"/>
    </row>
    <row r="60" spans="2:13" ht="6" customHeight="1">
      <c r="B60" s="116"/>
      <c r="C60" s="107"/>
      <c r="D60" s="107"/>
      <c r="E60" s="118"/>
      <c r="F60" s="114"/>
      <c r="G60" s="107"/>
      <c r="H60" s="23"/>
      <c r="I60" s="50"/>
      <c r="J60" s="60"/>
      <c r="K60" s="66"/>
      <c r="L60" s="66"/>
      <c r="M60" s="66"/>
    </row>
    <row r="61" spans="2:13" ht="10.5" customHeight="1">
      <c r="B61" s="106">
        <v>20</v>
      </c>
      <c r="C61" s="106">
        <v>60016</v>
      </c>
      <c r="D61" s="106">
        <v>6050</v>
      </c>
      <c r="E61" s="117" t="s">
        <v>72</v>
      </c>
      <c r="F61" s="113" t="s">
        <v>36</v>
      </c>
      <c r="G61" s="108">
        <v>912000</v>
      </c>
      <c r="H61" s="22">
        <v>712000</v>
      </c>
      <c r="I61" s="49"/>
      <c r="J61" s="61">
        <v>200000</v>
      </c>
      <c r="K61" s="49"/>
      <c r="L61" s="49"/>
      <c r="M61" s="49"/>
    </row>
    <row r="62" spans="2:13" ht="6" customHeight="1">
      <c r="B62" s="107"/>
      <c r="C62" s="107"/>
      <c r="D62" s="107"/>
      <c r="E62" s="118"/>
      <c r="F62" s="114"/>
      <c r="G62" s="107"/>
      <c r="H62" s="23"/>
      <c r="I62" s="50"/>
      <c r="J62" s="60"/>
      <c r="K62" s="50"/>
      <c r="L62" s="50"/>
      <c r="M62" s="50"/>
    </row>
    <row r="63" spans="2:13" ht="10.5" customHeight="1">
      <c r="B63" s="115">
        <v>21</v>
      </c>
      <c r="C63" s="106">
        <v>60016</v>
      </c>
      <c r="D63" s="106">
        <v>6050</v>
      </c>
      <c r="E63" s="117" t="s">
        <v>86</v>
      </c>
      <c r="F63" s="113" t="s">
        <v>36</v>
      </c>
      <c r="G63" s="108">
        <v>950000</v>
      </c>
      <c r="H63" s="22">
        <v>150000</v>
      </c>
      <c r="I63" s="49"/>
      <c r="J63" s="61">
        <v>800000</v>
      </c>
      <c r="K63" s="49"/>
      <c r="L63" s="49"/>
      <c r="M63" s="49"/>
    </row>
    <row r="64" spans="2:13" ht="6" customHeight="1">
      <c r="B64" s="116"/>
      <c r="C64" s="107"/>
      <c r="D64" s="107"/>
      <c r="E64" s="118"/>
      <c r="F64" s="114"/>
      <c r="G64" s="107"/>
      <c r="H64" s="23"/>
      <c r="I64" s="50"/>
      <c r="J64" s="60"/>
      <c r="K64" s="50"/>
      <c r="L64" s="50"/>
      <c r="M64" s="50"/>
    </row>
    <row r="65" spans="2:13" ht="10.5" customHeight="1">
      <c r="B65" s="106">
        <v>22</v>
      </c>
      <c r="C65" s="106">
        <v>60016</v>
      </c>
      <c r="D65" s="106">
        <v>6050</v>
      </c>
      <c r="E65" s="117" t="s">
        <v>60</v>
      </c>
      <c r="F65" s="113" t="s">
        <v>36</v>
      </c>
      <c r="G65" s="108">
        <v>720000</v>
      </c>
      <c r="H65" s="22">
        <v>220000</v>
      </c>
      <c r="I65" s="49"/>
      <c r="J65" s="61">
        <v>500000</v>
      </c>
      <c r="K65" s="49"/>
      <c r="L65" s="49"/>
      <c r="M65" s="49"/>
    </row>
    <row r="66" spans="2:13" ht="9.75" customHeight="1">
      <c r="B66" s="107"/>
      <c r="C66" s="107"/>
      <c r="D66" s="107"/>
      <c r="E66" s="118"/>
      <c r="F66" s="114"/>
      <c r="G66" s="107"/>
      <c r="H66" s="23"/>
      <c r="I66" s="50"/>
      <c r="J66" s="60"/>
      <c r="K66" s="50"/>
      <c r="L66" s="50"/>
      <c r="M66" s="50"/>
    </row>
    <row r="67" spans="2:13" ht="10.5" customHeight="1">
      <c r="B67" s="115">
        <v>23</v>
      </c>
      <c r="C67" s="106">
        <v>60016</v>
      </c>
      <c r="D67" s="106">
        <v>6050</v>
      </c>
      <c r="E67" s="117" t="s">
        <v>87</v>
      </c>
      <c r="F67" s="113" t="s">
        <v>36</v>
      </c>
      <c r="G67" s="108">
        <v>420000</v>
      </c>
      <c r="H67" s="22">
        <v>20000</v>
      </c>
      <c r="I67" s="49"/>
      <c r="J67" s="61">
        <v>400000</v>
      </c>
      <c r="K67" s="49"/>
      <c r="L67" s="49"/>
      <c r="M67" s="49"/>
    </row>
    <row r="68" spans="2:13" ht="6" customHeight="1">
      <c r="B68" s="116"/>
      <c r="C68" s="107"/>
      <c r="D68" s="107"/>
      <c r="E68" s="118"/>
      <c r="F68" s="114"/>
      <c r="G68" s="107"/>
      <c r="H68" s="23"/>
      <c r="I68" s="50"/>
      <c r="J68" s="60"/>
      <c r="K68" s="50"/>
      <c r="L68" s="50"/>
      <c r="M68" s="50"/>
    </row>
    <row r="69" spans="2:13" ht="10.5" customHeight="1">
      <c r="B69" s="106">
        <v>24</v>
      </c>
      <c r="C69" s="106">
        <v>60016</v>
      </c>
      <c r="D69" s="106">
        <v>6050</v>
      </c>
      <c r="E69" s="117" t="s">
        <v>88</v>
      </c>
      <c r="F69" s="113" t="s">
        <v>36</v>
      </c>
      <c r="G69" s="108">
        <v>525000</v>
      </c>
      <c r="H69" s="22">
        <v>25000</v>
      </c>
      <c r="I69" s="49"/>
      <c r="J69" s="61">
        <v>500000</v>
      </c>
      <c r="K69" s="49"/>
      <c r="L69" s="49"/>
      <c r="M69" s="49"/>
    </row>
    <row r="70" spans="2:13" ht="10.5" customHeight="1">
      <c r="B70" s="107"/>
      <c r="C70" s="107"/>
      <c r="D70" s="107"/>
      <c r="E70" s="118"/>
      <c r="F70" s="114"/>
      <c r="G70" s="107"/>
      <c r="H70" s="23"/>
      <c r="I70" s="50"/>
      <c r="J70" s="60"/>
      <c r="K70" s="50"/>
      <c r="L70" s="50"/>
      <c r="M70" s="50"/>
    </row>
    <row r="71" spans="2:13" ht="10.5" customHeight="1">
      <c r="B71" s="115">
        <v>25</v>
      </c>
      <c r="C71" s="106">
        <v>60016</v>
      </c>
      <c r="D71" s="106">
        <v>6050</v>
      </c>
      <c r="E71" s="117" t="s">
        <v>89</v>
      </c>
      <c r="F71" s="113" t="s">
        <v>36</v>
      </c>
      <c r="G71" s="108">
        <v>440000</v>
      </c>
      <c r="H71" s="22">
        <v>40000</v>
      </c>
      <c r="I71" s="49"/>
      <c r="J71" s="61">
        <v>400000</v>
      </c>
      <c r="K71" s="49"/>
      <c r="L71" s="49"/>
      <c r="M71" s="49"/>
    </row>
    <row r="72" spans="2:13" ht="6" customHeight="1">
      <c r="B72" s="116"/>
      <c r="C72" s="107"/>
      <c r="D72" s="107"/>
      <c r="E72" s="118"/>
      <c r="F72" s="114"/>
      <c r="G72" s="107"/>
      <c r="H72" s="23"/>
      <c r="I72" s="50"/>
      <c r="J72" s="60"/>
      <c r="K72" s="50"/>
      <c r="L72" s="50"/>
      <c r="M72" s="50"/>
    </row>
    <row r="73" spans="2:13" ht="10.5" customHeight="1">
      <c r="B73" s="106">
        <v>26</v>
      </c>
      <c r="C73" s="106">
        <v>60016</v>
      </c>
      <c r="D73" s="106">
        <v>6050</v>
      </c>
      <c r="E73" s="117" t="s">
        <v>73</v>
      </c>
      <c r="F73" s="113" t="s">
        <v>36</v>
      </c>
      <c r="G73" s="108">
        <v>80000</v>
      </c>
      <c r="H73" s="22">
        <v>10000</v>
      </c>
      <c r="I73" s="49"/>
      <c r="J73" s="61">
        <v>70000</v>
      </c>
      <c r="K73" s="66"/>
      <c r="L73" s="66"/>
      <c r="M73" s="66"/>
    </row>
    <row r="74" spans="2:13" ht="6" customHeight="1">
      <c r="B74" s="107"/>
      <c r="C74" s="107"/>
      <c r="D74" s="107"/>
      <c r="E74" s="118"/>
      <c r="F74" s="114"/>
      <c r="G74" s="107"/>
      <c r="H74" s="23"/>
      <c r="I74" s="50"/>
      <c r="J74" s="60"/>
      <c r="K74" s="66"/>
      <c r="L74" s="66"/>
      <c r="M74" s="66"/>
    </row>
    <row r="75" spans="2:13" ht="10.5" customHeight="1">
      <c r="B75" s="115">
        <v>27</v>
      </c>
      <c r="C75" s="106">
        <v>60016</v>
      </c>
      <c r="D75" s="106">
        <v>6050</v>
      </c>
      <c r="E75" s="117" t="s">
        <v>52</v>
      </c>
      <c r="F75" s="113" t="s">
        <v>36</v>
      </c>
      <c r="G75" s="136">
        <v>1055000</v>
      </c>
      <c r="H75" s="22">
        <v>655000</v>
      </c>
      <c r="I75" s="49"/>
      <c r="J75" s="61">
        <v>400000</v>
      </c>
      <c r="K75" s="49"/>
      <c r="L75" s="49"/>
      <c r="M75" s="49"/>
    </row>
    <row r="76" spans="2:13" ht="6" customHeight="1">
      <c r="B76" s="116"/>
      <c r="C76" s="107"/>
      <c r="D76" s="107"/>
      <c r="E76" s="118"/>
      <c r="F76" s="114"/>
      <c r="G76" s="116"/>
      <c r="H76" s="23"/>
      <c r="I76" s="50"/>
      <c r="J76" s="60"/>
      <c r="K76" s="50"/>
      <c r="L76" s="50"/>
      <c r="M76" s="50"/>
    </row>
    <row r="77" spans="2:13" ht="10.5" customHeight="1">
      <c r="B77" s="106">
        <v>28</v>
      </c>
      <c r="C77" s="106">
        <v>60016</v>
      </c>
      <c r="D77" s="106">
        <v>6050</v>
      </c>
      <c r="E77" s="117" t="s">
        <v>74</v>
      </c>
      <c r="F77" s="113" t="s">
        <v>36</v>
      </c>
      <c r="G77" s="136">
        <v>1625000</v>
      </c>
      <c r="H77" s="22">
        <v>325000</v>
      </c>
      <c r="I77" s="49"/>
      <c r="J77" s="61">
        <v>1300000</v>
      </c>
      <c r="K77" s="49"/>
      <c r="L77" s="49"/>
      <c r="M77" s="49"/>
    </row>
    <row r="78" spans="2:13" ht="6" customHeight="1">
      <c r="B78" s="107"/>
      <c r="C78" s="107"/>
      <c r="D78" s="107"/>
      <c r="E78" s="118"/>
      <c r="F78" s="114"/>
      <c r="G78" s="116"/>
      <c r="H78" s="23"/>
      <c r="I78" s="50"/>
      <c r="J78" s="60"/>
      <c r="K78" s="50"/>
      <c r="L78" s="50"/>
      <c r="M78" s="50"/>
    </row>
    <row r="79" spans="2:13" ht="10.5" customHeight="1">
      <c r="B79" s="115">
        <v>29</v>
      </c>
      <c r="C79" s="106">
        <v>60016</v>
      </c>
      <c r="D79" s="106">
        <v>6050</v>
      </c>
      <c r="E79" s="117" t="s">
        <v>55</v>
      </c>
      <c r="F79" s="113" t="s">
        <v>36</v>
      </c>
      <c r="G79" s="108">
        <v>1140000</v>
      </c>
      <c r="H79" s="22">
        <v>40000</v>
      </c>
      <c r="I79" s="49"/>
      <c r="J79" s="61">
        <v>1100000</v>
      </c>
      <c r="K79" s="49"/>
      <c r="L79" s="49"/>
      <c r="M79" s="49"/>
    </row>
    <row r="80" spans="2:13" ht="7.5" customHeight="1">
      <c r="B80" s="116"/>
      <c r="C80" s="107"/>
      <c r="D80" s="107"/>
      <c r="E80" s="118"/>
      <c r="F80" s="114"/>
      <c r="G80" s="107"/>
      <c r="H80" s="23"/>
      <c r="I80" s="50"/>
      <c r="J80" s="60"/>
      <c r="K80" s="50"/>
      <c r="L80" s="50"/>
      <c r="M80" s="50"/>
    </row>
    <row r="81" spans="2:13" ht="10.5" customHeight="1">
      <c r="B81" s="106">
        <v>30</v>
      </c>
      <c r="C81" s="106">
        <v>60016</v>
      </c>
      <c r="D81" s="106">
        <v>6050</v>
      </c>
      <c r="E81" s="117" t="s">
        <v>53</v>
      </c>
      <c r="F81" s="113" t="s">
        <v>36</v>
      </c>
      <c r="G81" s="108">
        <v>700000</v>
      </c>
      <c r="H81" s="22">
        <v>350000</v>
      </c>
      <c r="I81" s="49"/>
      <c r="J81" s="61">
        <v>350000</v>
      </c>
      <c r="K81" s="66"/>
      <c r="L81" s="66"/>
      <c r="M81" s="66"/>
    </row>
    <row r="82" spans="2:13" ht="6.75" customHeight="1">
      <c r="B82" s="107"/>
      <c r="C82" s="107"/>
      <c r="D82" s="107"/>
      <c r="E82" s="118"/>
      <c r="F82" s="114"/>
      <c r="G82" s="107"/>
      <c r="H82" s="23"/>
      <c r="I82" s="50"/>
      <c r="J82" s="60"/>
      <c r="K82" s="50"/>
      <c r="L82" s="50"/>
      <c r="M82" s="50"/>
    </row>
    <row r="83" spans="2:13" ht="10.5" customHeight="1">
      <c r="B83" s="115">
        <v>31</v>
      </c>
      <c r="C83" s="106">
        <v>60016</v>
      </c>
      <c r="D83" s="106">
        <v>6050</v>
      </c>
      <c r="E83" s="117" t="s">
        <v>96</v>
      </c>
      <c r="F83" s="113" t="s">
        <v>36</v>
      </c>
      <c r="G83" s="108">
        <v>1130000</v>
      </c>
      <c r="H83" s="22">
        <v>30000</v>
      </c>
      <c r="I83" s="49"/>
      <c r="J83" s="61">
        <v>1100000</v>
      </c>
      <c r="K83" s="66"/>
      <c r="L83" s="66"/>
      <c r="M83" s="66"/>
    </row>
    <row r="84" spans="2:13" ht="6" customHeight="1">
      <c r="B84" s="116"/>
      <c r="C84" s="107"/>
      <c r="D84" s="107"/>
      <c r="E84" s="118"/>
      <c r="F84" s="114"/>
      <c r="G84" s="107"/>
      <c r="H84" s="23"/>
      <c r="I84" s="50"/>
      <c r="J84" s="60"/>
      <c r="K84" s="66"/>
      <c r="L84" s="66"/>
      <c r="M84" s="66"/>
    </row>
    <row r="85" spans="2:13" ht="10.5" customHeight="1">
      <c r="B85" s="106">
        <v>32</v>
      </c>
      <c r="C85" s="113">
        <v>60016</v>
      </c>
      <c r="D85" s="108">
        <v>6050</v>
      </c>
      <c r="E85" s="117" t="s">
        <v>90</v>
      </c>
      <c r="F85" s="177" t="s">
        <v>36</v>
      </c>
      <c r="G85" s="109">
        <v>270000</v>
      </c>
      <c r="H85" s="85">
        <v>170000</v>
      </c>
      <c r="I85" s="66"/>
      <c r="J85" s="85">
        <v>100000</v>
      </c>
      <c r="K85" s="49"/>
      <c r="L85" s="49"/>
      <c r="M85" s="49"/>
    </row>
    <row r="86" spans="2:13" ht="8.25" customHeight="1">
      <c r="B86" s="107"/>
      <c r="C86" s="114"/>
      <c r="D86" s="107"/>
      <c r="E86" s="118"/>
      <c r="F86" s="178"/>
      <c r="G86" s="159"/>
      <c r="H86" s="66"/>
      <c r="I86" s="66"/>
      <c r="J86" s="66"/>
      <c r="K86" s="50"/>
      <c r="L86" s="50"/>
      <c r="M86" s="50"/>
    </row>
    <row r="87" spans="2:13" ht="10.5" customHeight="1">
      <c r="B87" s="115">
        <v>33</v>
      </c>
      <c r="C87" s="106">
        <v>60016</v>
      </c>
      <c r="D87" s="106">
        <v>6050</v>
      </c>
      <c r="E87" s="117" t="s">
        <v>69</v>
      </c>
      <c r="F87" s="113" t="s">
        <v>36</v>
      </c>
      <c r="G87" s="108">
        <v>550000</v>
      </c>
      <c r="H87" s="22">
        <v>200000</v>
      </c>
      <c r="I87" s="49"/>
      <c r="J87" s="61">
        <v>350000</v>
      </c>
      <c r="K87" s="49"/>
      <c r="L87" s="49"/>
      <c r="M87" s="49"/>
    </row>
    <row r="88" spans="2:13" ht="6" customHeight="1">
      <c r="B88" s="116"/>
      <c r="C88" s="107"/>
      <c r="D88" s="107"/>
      <c r="E88" s="118"/>
      <c r="F88" s="114"/>
      <c r="G88" s="107"/>
      <c r="H88" s="23"/>
      <c r="I88" s="50"/>
      <c r="J88" s="60"/>
      <c r="K88" s="50"/>
      <c r="L88" s="50"/>
      <c r="M88" s="50"/>
    </row>
    <row r="89" spans="2:13" ht="10.5" customHeight="1">
      <c r="B89" s="106">
        <v>34</v>
      </c>
      <c r="C89" s="106">
        <v>60016</v>
      </c>
      <c r="D89" s="106">
        <v>6050</v>
      </c>
      <c r="E89" s="123" t="s">
        <v>75</v>
      </c>
      <c r="F89" s="113" t="s">
        <v>36</v>
      </c>
      <c r="G89" s="108">
        <v>30000</v>
      </c>
      <c r="H89" s="22">
        <v>20000</v>
      </c>
      <c r="I89" s="49"/>
      <c r="J89" s="61">
        <v>10000</v>
      </c>
      <c r="K89" s="66"/>
      <c r="L89" s="66"/>
      <c r="M89" s="66"/>
    </row>
    <row r="90" spans="2:13" ht="6.75" customHeight="1">
      <c r="B90" s="107"/>
      <c r="C90" s="107"/>
      <c r="D90" s="107"/>
      <c r="E90" s="123"/>
      <c r="F90" s="114"/>
      <c r="G90" s="107"/>
      <c r="H90" s="23"/>
      <c r="I90" s="50"/>
      <c r="J90" s="60"/>
      <c r="K90" s="66"/>
      <c r="L90" s="66"/>
      <c r="M90" s="66"/>
    </row>
    <row r="91" spans="2:13" ht="10.5" customHeight="1">
      <c r="B91" s="115">
        <v>35</v>
      </c>
      <c r="C91" s="106">
        <v>60016</v>
      </c>
      <c r="D91" s="106">
        <v>6050</v>
      </c>
      <c r="E91" s="123" t="s">
        <v>76</v>
      </c>
      <c r="F91" s="113" t="s">
        <v>36</v>
      </c>
      <c r="G91" s="108">
        <v>340000</v>
      </c>
      <c r="H91" s="22">
        <v>20000</v>
      </c>
      <c r="I91" s="49"/>
      <c r="J91" s="61">
        <v>320000</v>
      </c>
      <c r="K91" s="49"/>
      <c r="L91" s="49"/>
      <c r="M91" s="49"/>
    </row>
    <row r="92" spans="2:13" ht="7.5" customHeight="1">
      <c r="B92" s="116"/>
      <c r="C92" s="107"/>
      <c r="D92" s="107"/>
      <c r="E92" s="123"/>
      <c r="F92" s="114"/>
      <c r="G92" s="107"/>
      <c r="H92" s="23"/>
      <c r="I92" s="50"/>
      <c r="J92" s="60"/>
      <c r="K92" s="50"/>
      <c r="L92" s="50"/>
      <c r="M92" s="50"/>
    </row>
    <row r="93" spans="2:13" ht="10.5" customHeight="1">
      <c r="B93" s="106">
        <v>36</v>
      </c>
      <c r="C93" s="106">
        <v>60016</v>
      </c>
      <c r="D93" s="106">
        <v>6050</v>
      </c>
      <c r="E93" s="123" t="s">
        <v>77</v>
      </c>
      <c r="F93" s="113" t="s">
        <v>36</v>
      </c>
      <c r="G93" s="108">
        <v>215000</v>
      </c>
      <c r="H93" s="22">
        <v>15000</v>
      </c>
      <c r="I93" s="49"/>
      <c r="J93" s="61">
        <v>200000</v>
      </c>
      <c r="K93" s="66"/>
      <c r="L93" s="66"/>
      <c r="M93" s="66"/>
    </row>
    <row r="94" spans="2:13" ht="7.5" customHeight="1">
      <c r="B94" s="107"/>
      <c r="C94" s="107"/>
      <c r="D94" s="107"/>
      <c r="E94" s="123"/>
      <c r="F94" s="114"/>
      <c r="G94" s="107"/>
      <c r="H94" s="23"/>
      <c r="I94" s="50"/>
      <c r="J94" s="60"/>
      <c r="K94" s="66"/>
      <c r="L94" s="66"/>
      <c r="M94" s="66"/>
    </row>
    <row r="95" spans="2:13" ht="10.5" customHeight="1">
      <c r="B95" s="115">
        <v>37</v>
      </c>
      <c r="C95" s="106">
        <v>60016</v>
      </c>
      <c r="D95" s="106">
        <v>6050</v>
      </c>
      <c r="E95" s="117" t="s">
        <v>64</v>
      </c>
      <c r="F95" s="113" t="s">
        <v>36</v>
      </c>
      <c r="G95" s="108">
        <v>330000</v>
      </c>
      <c r="H95" s="22">
        <v>30000</v>
      </c>
      <c r="I95" s="49"/>
      <c r="J95" s="61">
        <v>300000</v>
      </c>
      <c r="K95" s="49"/>
      <c r="L95" s="49"/>
      <c r="M95" s="49"/>
    </row>
    <row r="96" spans="2:13" ht="10.5" customHeight="1">
      <c r="B96" s="116"/>
      <c r="C96" s="107"/>
      <c r="D96" s="107"/>
      <c r="E96" s="118"/>
      <c r="F96" s="114"/>
      <c r="G96" s="107"/>
      <c r="H96" s="23"/>
      <c r="I96" s="50"/>
      <c r="J96" s="60"/>
      <c r="K96" s="50"/>
      <c r="L96" s="50"/>
      <c r="M96" s="50"/>
    </row>
    <row r="97" spans="2:13" ht="10.5" customHeight="1">
      <c r="B97" s="106">
        <v>38</v>
      </c>
      <c r="C97" s="106">
        <v>60016</v>
      </c>
      <c r="D97" s="106">
        <v>6050</v>
      </c>
      <c r="E97" s="117" t="s">
        <v>56</v>
      </c>
      <c r="F97" s="113" t="s">
        <v>36</v>
      </c>
      <c r="G97" s="108">
        <v>440000</v>
      </c>
      <c r="H97" s="22">
        <v>40000</v>
      </c>
      <c r="I97" s="49"/>
      <c r="J97" s="61">
        <v>400000</v>
      </c>
      <c r="K97" s="49"/>
      <c r="L97" s="49"/>
      <c r="M97" s="49"/>
    </row>
    <row r="98" spans="2:13" ht="10.5" customHeight="1">
      <c r="B98" s="107"/>
      <c r="C98" s="107"/>
      <c r="D98" s="107"/>
      <c r="E98" s="118"/>
      <c r="F98" s="114"/>
      <c r="G98" s="107"/>
      <c r="H98" s="23"/>
      <c r="I98" s="50"/>
      <c r="J98" s="60"/>
      <c r="K98" s="50"/>
      <c r="L98" s="50"/>
      <c r="M98" s="50"/>
    </row>
    <row r="99" spans="2:13" ht="10.5" customHeight="1">
      <c r="B99" s="115">
        <v>39</v>
      </c>
      <c r="C99" s="106">
        <v>60016</v>
      </c>
      <c r="D99" s="106">
        <v>6050</v>
      </c>
      <c r="E99" s="117" t="s">
        <v>78</v>
      </c>
      <c r="F99" s="113" t="s">
        <v>36</v>
      </c>
      <c r="G99" s="108">
        <v>820000</v>
      </c>
      <c r="H99" s="22">
        <v>20000</v>
      </c>
      <c r="I99" s="49"/>
      <c r="J99" s="61">
        <v>800000</v>
      </c>
      <c r="K99" s="49"/>
      <c r="L99" s="49"/>
      <c r="M99" s="49"/>
    </row>
    <row r="100" spans="2:13" ht="10.5" customHeight="1">
      <c r="B100" s="116"/>
      <c r="C100" s="107"/>
      <c r="D100" s="107"/>
      <c r="E100" s="118"/>
      <c r="F100" s="114"/>
      <c r="G100" s="107"/>
      <c r="H100" s="23"/>
      <c r="I100" s="50"/>
      <c r="J100" s="60"/>
      <c r="K100" s="50"/>
      <c r="L100" s="50"/>
      <c r="M100" s="50"/>
    </row>
    <row r="101" spans="2:13" ht="10.5" customHeight="1">
      <c r="B101" s="106">
        <v>40</v>
      </c>
      <c r="C101" s="106">
        <v>60016</v>
      </c>
      <c r="D101" s="106">
        <v>6050</v>
      </c>
      <c r="E101" s="117" t="s">
        <v>80</v>
      </c>
      <c r="F101" s="113" t="s">
        <v>36</v>
      </c>
      <c r="G101" s="108">
        <v>30000</v>
      </c>
      <c r="H101" s="22">
        <v>10000</v>
      </c>
      <c r="I101" s="49"/>
      <c r="J101" s="61">
        <v>20000</v>
      </c>
      <c r="K101" s="66"/>
      <c r="L101" s="66"/>
      <c r="M101" s="66"/>
    </row>
    <row r="102" spans="2:13" ht="7.5" customHeight="1">
      <c r="B102" s="107"/>
      <c r="C102" s="107"/>
      <c r="D102" s="107"/>
      <c r="E102" s="118"/>
      <c r="F102" s="114"/>
      <c r="G102" s="107"/>
      <c r="H102" s="23"/>
      <c r="I102" s="50"/>
      <c r="J102" s="60"/>
      <c r="K102" s="66"/>
      <c r="L102" s="66"/>
      <c r="M102" s="66"/>
    </row>
    <row r="103" spans="2:13" ht="7.5" customHeight="1">
      <c r="B103" s="115">
        <v>41</v>
      </c>
      <c r="C103" s="106">
        <v>60016</v>
      </c>
      <c r="D103" s="106">
        <v>6050</v>
      </c>
      <c r="E103" s="117" t="s">
        <v>97</v>
      </c>
      <c r="F103" s="113" t="s">
        <v>36</v>
      </c>
      <c r="G103" s="108">
        <v>162000</v>
      </c>
      <c r="H103" s="22">
        <v>12000</v>
      </c>
      <c r="I103" s="49"/>
      <c r="J103" s="61">
        <v>160000</v>
      </c>
      <c r="K103" s="49"/>
      <c r="L103" s="49"/>
      <c r="M103" s="49"/>
    </row>
    <row r="104" spans="2:13" ht="7.5" customHeight="1">
      <c r="B104" s="116"/>
      <c r="C104" s="107"/>
      <c r="D104" s="107"/>
      <c r="E104" s="118"/>
      <c r="F104" s="114"/>
      <c r="G104" s="107"/>
      <c r="H104" s="23"/>
      <c r="I104" s="50"/>
      <c r="J104" s="60"/>
      <c r="K104" s="50"/>
      <c r="L104" s="50"/>
      <c r="M104" s="50"/>
    </row>
    <row r="105" spans="2:13" ht="7.5" customHeight="1">
      <c r="B105" s="115">
        <v>42</v>
      </c>
      <c r="C105" s="106">
        <v>90015</v>
      </c>
      <c r="D105" s="106">
        <v>6050</v>
      </c>
      <c r="E105" s="117" t="s">
        <v>94</v>
      </c>
      <c r="F105" s="113" t="s">
        <v>36</v>
      </c>
      <c r="G105" s="108">
        <v>78000</v>
      </c>
      <c r="H105" s="22">
        <v>8000</v>
      </c>
      <c r="I105" s="49"/>
      <c r="J105" s="61">
        <v>70000</v>
      </c>
      <c r="K105" s="66"/>
      <c r="L105" s="66"/>
      <c r="M105" s="66"/>
    </row>
    <row r="106" spans="2:13" ht="7.5" customHeight="1">
      <c r="B106" s="116"/>
      <c r="C106" s="107"/>
      <c r="D106" s="107"/>
      <c r="E106" s="118"/>
      <c r="F106" s="114"/>
      <c r="G106" s="107"/>
      <c r="H106" s="23"/>
      <c r="I106" s="50"/>
      <c r="J106" s="60"/>
      <c r="K106" s="66"/>
      <c r="L106" s="66"/>
      <c r="M106" s="66"/>
    </row>
    <row r="107" spans="2:13" ht="15" customHeight="1">
      <c r="B107" s="106">
        <v>43</v>
      </c>
      <c r="C107" s="106">
        <v>90015</v>
      </c>
      <c r="D107" s="106">
        <v>6050</v>
      </c>
      <c r="E107" s="117" t="s">
        <v>93</v>
      </c>
      <c r="F107" s="113" t="s">
        <v>36</v>
      </c>
      <c r="G107" s="108">
        <v>115000</v>
      </c>
      <c r="H107" s="22">
        <v>15000</v>
      </c>
      <c r="I107" s="49"/>
      <c r="J107" s="61">
        <v>100000</v>
      </c>
      <c r="K107" s="49"/>
      <c r="L107" s="49"/>
      <c r="M107" s="49"/>
    </row>
    <row r="108" spans="2:13" ht="9.75" customHeight="1">
      <c r="B108" s="107"/>
      <c r="C108" s="107"/>
      <c r="D108" s="107"/>
      <c r="E108" s="118"/>
      <c r="F108" s="114"/>
      <c r="G108" s="107"/>
      <c r="H108" s="23"/>
      <c r="I108" s="50"/>
      <c r="J108" s="60"/>
      <c r="K108" s="50"/>
      <c r="L108" s="50"/>
      <c r="M108" s="50"/>
    </row>
    <row r="109" spans="2:13" ht="10.5" customHeight="1">
      <c r="B109" s="80"/>
      <c r="C109" s="80"/>
      <c r="D109" s="80"/>
      <c r="E109" s="81"/>
      <c r="F109" s="82"/>
      <c r="G109" s="80"/>
      <c r="H109" s="83"/>
      <c r="I109" s="84"/>
      <c r="J109" s="84"/>
      <c r="K109" s="84"/>
      <c r="L109" s="84"/>
      <c r="M109" s="84"/>
    </row>
    <row r="110" spans="2:13" ht="17.25" customHeight="1">
      <c r="B110" s="73"/>
      <c r="C110" s="73"/>
      <c r="D110" s="73"/>
      <c r="E110" s="74"/>
      <c r="F110" s="75"/>
      <c r="G110" s="73"/>
      <c r="H110" s="76"/>
      <c r="I110" s="77"/>
      <c r="J110" s="77"/>
      <c r="K110" s="77"/>
      <c r="L110" s="77"/>
      <c r="M110" s="77"/>
    </row>
    <row r="111" spans="2:13" ht="10.5" customHeight="1">
      <c r="B111" s="156" t="s">
        <v>2</v>
      </c>
      <c r="C111" s="145" t="s">
        <v>3</v>
      </c>
      <c r="D111" s="152" t="s">
        <v>4</v>
      </c>
      <c r="E111" s="139" t="s">
        <v>5</v>
      </c>
      <c r="F111" s="121" t="s">
        <v>9</v>
      </c>
      <c r="G111" s="145" t="s">
        <v>12</v>
      </c>
      <c r="H111" s="157" t="s">
        <v>6</v>
      </c>
      <c r="I111" s="158"/>
      <c r="J111" s="158"/>
      <c r="K111" s="158"/>
      <c r="L111" s="158"/>
      <c r="M111" s="158"/>
    </row>
    <row r="112" spans="2:13" ht="10.5" customHeight="1">
      <c r="B112" s="156"/>
      <c r="C112" s="145"/>
      <c r="D112" s="153"/>
      <c r="E112" s="140"/>
      <c r="F112" s="148"/>
      <c r="G112" s="145"/>
      <c r="H112" s="144">
        <v>2006</v>
      </c>
      <c r="I112" s="144"/>
      <c r="J112" s="144">
        <v>2007</v>
      </c>
      <c r="K112" s="144"/>
      <c r="L112" s="68">
        <v>2008</v>
      </c>
      <c r="M112" s="68">
        <v>2009</v>
      </c>
    </row>
    <row r="113" spans="2:13" ht="10.5" customHeight="1">
      <c r="B113" s="156"/>
      <c r="C113" s="145"/>
      <c r="D113" s="153"/>
      <c r="E113" s="143" t="s">
        <v>39</v>
      </c>
      <c r="F113" s="148"/>
      <c r="G113" s="145"/>
      <c r="H113" s="10" t="s">
        <v>8</v>
      </c>
      <c r="I113" s="145" t="s">
        <v>7</v>
      </c>
      <c r="J113" s="10" t="s">
        <v>8</v>
      </c>
      <c r="K113" s="145" t="s">
        <v>7</v>
      </c>
      <c r="L113" s="10" t="s">
        <v>8</v>
      </c>
      <c r="M113" s="10" t="s">
        <v>8</v>
      </c>
    </row>
    <row r="114" spans="2:13" ht="16.5" customHeight="1">
      <c r="B114" s="156"/>
      <c r="C114" s="145"/>
      <c r="D114" s="153"/>
      <c r="E114" s="122"/>
      <c r="F114" s="148"/>
      <c r="G114" s="145"/>
      <c r="H114" s="10" t="s">
        <v>31</v>
      </c>
      <c r="I114" s="145"/>
      <c r="J114" s="10" t="s">
        <v>31</v>
      </c>
      <c r="K114" s="145"/>
      <c r="L114" s="10" t="s">
        <v>31</v>
      </c>
      <c r="M114" s="10" t="s">
        <v>31</v>
      </c>
    </row>
    <row r="115" spans="1:13" s="3" customFormat="1" ht="11.25" customHeight="1">
      <c r="A115" s="34"/>
      <c r="B115" s="19"/>
      <c r="C115" s="125"/>
      <c r="D115" s="19"/>
      <c r="E115" s="171" t="s">
        <v>41</v>
      </c>
      <c r="F115" s="125" t="s">
        <v>51</v>
      </c>
      <c r="G115" s="134">
        <f>SUM(G117:G133)</f>
        <v>11040633</v>
      </c>
      <c r="H115" s="25">
        <f>H117+H119+H123+H125+H127+H131+H129+H121+H133</f>
        <v>3769424</v>
      </c>
      <c r="I115" s="25">
        <f>I117+I119+I123+I125+I127+I131</f>
        <v>1890000</v>
      </c>
      <c r="J115" s="25">
        <f>J117+J119+J123+J125+J127+J131+J129+J121+J133</f>
        <v>1956372</v>
      </c>
      <c r="K115" s="65"/>
      <c r="L115" s="64">
        <f>L125+L133</f>
        <v>2500000</v>
      </c>
      <c r="M115" s="64">
        <f>M133</f>
        <v>500000</v>
      </c>
    </row>
    <row r="116" spans="1:13" s="3" customFormat="1" ht="5.25" customHeight="1">
      <c r="A116" s="34"/>
      <c r="B116" s="20"/>
      <c r="C116" s="126"/>
      <c r="D116" s="21"/>
      <c r="E116" s="97"/>
      <c r="F116" s="126"/>
      <c r="G116" s="135"/>
      <c r="H116" s="26"/>
      <c r="I116" s="51"/>
      <c r="J116" s="63"/>
      <c r="K116" s="51"/>
      <c r="L116" s="63"/>
      <c r="M116" s="51"/>
    </row>
    <row r="117" spans="1:13" s="3" customFormat="1" ht="10.5" customHeight="1">
      <c r="A117" s="34"/>
      <c r="B117" s="106">
        <v>44</v>
      </c>
      <c r="C117" s="106">
        <v>70005</v>
      </c>
      <c r="D117" s="106">
        <v>6050</v>
      </c>
      <c r="E117" s="111" t="s">
        <v>13</v>
      </c>
      <c r="F117" s="113" t="s">
        <v>15</v>
      </c>
      <c r="G117" s="108">
        <v>2442406</v>
      </c>
      <c r="H117" s="22">
        <v>1375363</v>
      </c>
      <c r="I117" s="109">
        <v>850000</v>
      </c>
      <c r="J117" s="49"/>
      <c r="K117" s="49"/>
      <c r="L117" s="49"/>
      <c r="M117" s="49"/>
    </row>
    <row r="118" spans="1:13" s="3" customFormat="1" ht="10.5" customHeight="1">
      <c r="A118" s="34"/>
      <c r="B118" s="107"/>
      <c r="C118" s="107"/>
      <c r="D118" s="107"/>
      <c r="E118" s="112"/>
      <c r="F118" s="114"/>
      <c r="G118" s="107"/>
      <c r="H118" s="23"/>
      <c r="I118" s="110"/>
      <c r="J118" s="50"/>
      <c r="K118" s="50"/>
      <c r="L118" s="50"/>
      <c r="M118" s="50"/>
    </row>
    <row r="119" spans="1:13" s="3" customFormat="1" ht="10.5" customHeight="1">
      <c r="A119" s="34"/>
      <c r="B119" s="106">
        <v>45</v>
      </c>
      <c r="C119" s="106">
        <v>70005</v>
      </c>
      <c r="D119" s="106">
        <v>6050</v>
      </c>
      <c r="E119" s="111" t="s">
        <v>14</v>
      </c>
      <c r="F119" s="113" t="s">
        <v>15</v>
      </c>
      <c r="G119" s="108">
        <v>2978349</v>
      </c>
      <c r="H119" s="22">
        <v>1730555</v>
      </c>
      <c r="I119" s="109">
        <v>1040000</v>
      </c>
      <c r="J119" s="49"/>
      <c r="K119" s="49"/>
      <c r="L119" s="49"/>
      <c r="M119" s="49"/>
    </row>
    <row r="120" spans="1:13" s="3" customFormat="1" ht="9.75" customHeight="1">
      <c r="A120" s="34"/>
      <c r="B120" s="107"/>
      <c r="C120" s="107"/>
      <c r="D120" s="107"/>
      <c r="E120" s="112"/>
      <c r="F120" s="114"/>
      <c r="G120" s="107"/>
      <c r="H120" s="23"/>
      <c r="I120" s="110"/>
      <c r="J120" s="50"/>
      <c r="K120" s="50"/>
      <c r="L120" s="50"/>
      <c r="M120" s="50"/>
    </row>
    <row r="121" spans="1:13" s="3" customFormat="1" ht="9.75" customHeight="1">
      <c r="A121" s="34"/>
      <c r="B121" s="106">
        <v>46</v>
      </c>
      <c r="C121" s="106">
        <v>70005</v>
      </c>
      <c r="D121" s="106">
        <v>6050</v>
      </c>
      <c r="E121" s="111" t="s">
        <v>91</v>
      </c>
      <c r="F121" s="113" t="s">
        <v>36</v>
      </c>
      <c r="G121" s="108">
        <v>200000</v>
      </c>
      <c r="H121" s="22">
        <v>150000</v>
      </c>
      <c r="I121" s="109"/>
      <c r="J121" s="78">
        <v>50000</v>
      </c>
      <c r="K121" s="49"/>
      <c r="L121" s="49"/>
      <c r="M121" s="49"/>
    </row>
    <row r="122" spans="1:13" s="3" customFormat="1" ht="9.75" customHeight="1">
      <c r="A122" s="34"/>
      <c r="B122" s="107"/>
      <c r="C122" s="107"/>
      <c r="D122" s="107"/>
      <c r="E122" s="112"/>
      <c r="F122" s="114"/>
      <c r="G122" s="107"/>
      <c r="H122" s="23"/>
      <c r="I122" s="110"/>
      <c r="J122" s="50"/>
      <c r="K122" s="50"/>
      <c r="L122" s="50"/>
      <c r="M122" s="50"/>
    </row>
    <row r="123" spans="1:13" s="3" customFormat="1" ht="10.5" customHeight="1">
      <c r="A123" s="34"/>
      <c r="B123" s="106">
        <v>47</v>
      </c>
      <c r="C123" s="106">
        <v>70005</v>
      </c>
      <c r="D123" s="106">
        <v>6050</v>
      </c>
      <c r="E123" s="111" t="s">
        <v>57</v>
      </c>
      <c r="F123" s="113" t="s">
        <v>36</v>
      </c>
      <c r="G123" s="108">
        <v>830000</v>
      </c>
      <c r="H123" s="22">
        <v>110000</v>
      </c>
      <c r="I123" s="49"/>
      <c r="J123" s="61">
        <v>720000</v>
      </c>
      <c r="K123" s="66"/>
      <c r="L123" s="66"/>
      <c r="M123" s="66"/>
    </row>
    <row r="124" spans="1:13" s="3" customFormat="1" ht="10.5" customHeight="1">
      <c r="A124" s="34"/>
      <c r="B124" s="107"/>
      <c r="C124" s="107"/>
      <c r="D124" s="107"/>
      <c r="E124" s="112"/>
      <c r="F124" s="160"/>
      <c r="G124" s="107"/>
      <c r="H124" s="23"/>
      <c r="I124" s="50"/>
      <c r="J124" s="60"/>
      <c r="K124" s="66"/>
      <c r="L124" s="66"/>
      <c r="M124" s="66"/>
    </row>
    <row r="125" spans="1:13" s="3" customFormat="1" ht="10.5" customHeight="1">
      <c r="A125" s="34"/>
      <c r="B125" s="106">
        <v>48</v>
      </c>
      <c r="C125" s="106">
        <v>70005</v>
      </c>
      <c r="D125" s="106">
        <v>6050</v>
      </c>
      <c r="E125" s="111" t="s">
        <v>44</v>
      </c>
      <c r="F125" s="113" t="s">
        <v>45</v>
      </c>
      <c r="G125" s="108">
        <v>2600000</v>
      </c>
      <c r="H125" s="22">
        <v>100000</v>
      </c>
      <c r="I125" s="49"/>
      <c r="J125" s="61">
        <v>500000</v>
      </c>
      <c r="K125" s="62"/>
      <c r="L125" s="61">
        <v>2000000</v>
      </c>
      <c r="M125" s="49"/>
    </row>
    <row r="126" spans="1:13" s="3" customFormat="1" ht="10.5" customHeight="1">
      <c r="A126" s="34"/>
      <c r="B126" s="107"/>
      <c r="C126" s="107"/>
      <c r="D126" s="107"/>
      <c r="E126" s="112"/>
      <c r="F126" s="114"/>
      <c r="G126" s="107"/>
      <c r="H126" s="23"/>
      <c r="I126" s="50"/>
      <c r="J126" s="60"/>
      <c r="K126" s="50"/>
      <c r="L126" s="60"/>
      <c r="M126" s="50"/>
    </row>
    <row r="127" spans="1:13" s="3" customFormat="1" ht="9.75" customHeight="1">
      <c r="A127" s="34"/>
      <c r="B127" s="106">
        <v>49</v>
      </c>
      <c r="C127" s="106">
        <v>75023</v>
      </c>
      <c r="D127" s="106">
        <v>6050</v>
      </c>
      <c r="E127" s="111" t="s">
        <v>48</v>
      </c>
      <c r="F127" s="113" t="s">
        <v>36</v>
      </c>
      <c r="G127" s="108">
        <v>146474</v>
      </c>
      <c r="H127" s="22">
        <v>26474</v>
      </c>
      <c r="I127" s="49"/>
      <c r="J127" s="61">
        <v>120000</v>
      </c>
      <c r="K127" s="66"/>
      <c r="L127" s="66"/>
      <c r="M127" s="66"/>
    </row>
    <row r="128" spans="1:13" s="3" customFormat="1" ht="8.25" customHeight="1">
      <c r="A128" s="34"/>
      <c r="B128" s="107"/>
      <c r="C128" s="107"/>
      <c r="D128" s="107"/>
      <c r="E128" s="112"/>
      <c r="F128" s="114"/>
      <c r="G128" s="107"/>
      <c r="H128" s="23"/>
      <c r="I128" s="50"/>
      <c r="J128" s="60"/>
      <c r="K128" s="66"/>
      <c r="L128" s="66"/>
      <c r="M128" s="66"/>
    </row>
    <row r="129" spans="1:13" s="3" customFormat="1" ht="11.25" customHeight="1">
      <c r="A129" s="34"/>
      <c r="B129" s="106">
        <v>50</v>
      </c>
      <c r="C129" s="106">
        <v>75412</v>
      </c>
      <c r="D129" s="106">
        <v>6050</v>
      </c>
      <c r="E129" s="111" t="s">
        <v>79</v>
      </c>
      <c r="F129" s="113" t="s">
        <v>36</v>
      </c>
      <c r="G129" s="108">
        <v>590000</v>
      </c>
      <c r="H129" s="22">
        <v>200000</v>
      </c>
      <c r="I129" s="49"/>
      <c r="J129" s="61">
        <v>390000</v>
      </c>
      <c r="K129" s="66"/>
      <c r="L129" s="66"/>
      <c r="M129" s="66"/>
    </row>
    <row r="130" spans="1:13" s="3" customFormat="1" ht="9.75" customHeight="1">
      <c r="A130" s="34"/>
      <c r="B130" s="107"/>
      <c r="C130" s="107"/>
      <c r="D130" s="107"/>
      <c r="E130" s="112"/>
      <c r="F130" s="114"/>
      <c r="G130" s="107"/>
      <c r="H130" s="23"/>
      <c r="I130" s="50"/>
      <c r="J130" s="60"/>
      <c r="K130" s="66"/>
      <c r="L130" s="66"/>
      <c r="M130" s="66"/>
    </row>
    <row r="131" spans="1:13" s="3" customFormat="1" ht="10.5" customHeight="1">
      <c r="A131" s="34"/>
      <c r="B131" s="106">
        <v>51</v>
      </c>
      <c r="C131" s="106">
        <v>85121</v>
      </c>
      <c r="D131" s="106">
        <v>6050</v>
      </c>
      <c r="E131" s="111" t="s">
        <v>54</v>
      </c>
      <c r="F131" s="113" t="s">
        <v>36</v>
      </c>
      <c r="G131" s="108">
        <v>95404</v>
      </c>
      <c r="H131" s="22">
        <v>19032</v>
      </c>
      <c r="I131" s="49"/>
      <c r="J131" s="61">
        <v>76372</v>
      </c>
      <c r="K131" s="49"/>
      <c r="L131" s="49"/>
      <c r="M131" s="49"/>
    </row>
    <row r="132" spans="1:13" s="3" customFormat="1" ht="10.5" customHeight="1">
      <c r="A132" s="34"/>
      <c r="B132" s="107"/>
      <c r="C132" s="107"/>
      <c r="D132" s="107"/>
      <c r="E132" s="112"/>
      <c r="F132" s="160"/>
      <c r="G132" s="107"/>
      <c r="H132" s="23"/>
      <c r="I132" s="50"/>
      <c r="J132" s="60"/>
      <c r="K132" s="50"/>
      <c r="L132" s="50"/>
      <c r="M132" s="50"/>
    </row>
    <row r="133" spans="1:13" s="3" customFormat="1" ht="10.5" customHeight="1">
      <c r="A133" s="34"/>
      <c r="B133" s="106">
        <v>52</v>
      </c>
      <c r="C133" s="115">
        <v>92105</v>
      </c>
      <c r="D133" s="115">
        <v>6050</v>
      </c>
      <c r="E133" s="111" t="s">
        <v>95</v>
      </c>
      <c r="F133" s="113" t="s">
        <v>45</v>
      </c>
      <c r="G133" s="108">
        <v>1158000</v>
      </c>
      <c r="H133" s="22">
        <v>58000</v>
      </c>
      <c r="I133" s="49"/>
      <c r="J133" s="61">
        <v>100000</v>
      </c>
      <c r="K133" s="66"/>
      <c r="L133" s="85">
        <v>500000</v>
      </c>
      <c r="M133" s="85">
        <v>500000</v>
      </c>
    </row>
    <row r="134" spans="1:13" s="3" customFormat="1" ht="10.5" customHeight="1">
      <c r="A134" s="34"/>
      <c r="B134" s="107"/>
      <c r="C134" s="116"/>
      <c r="D134" s="116"/>
      <c r="E134" s="112"/>
      <c r="F134" s="160"/>
      <c r="G134" s="176"/>
      <c r="H134" s="31"/>
      <c r="I134" s="66"/>
      <c r="J134" s="88"/>
      <c r="K134" s="66"/>
      <c r="L134" s="66"/>
      <c r="M134" s="66"/>
    </row>
    <row r="135" spans="2:13" s="3" customFormat="1" ht="12.75" customHeight="1">
      <c r="B135" s="86"/>
      <c r="C135" s="127"/>
      <c r="D135" s="87"/>
      <c r="E135" s="96" t="s">
        <v>43</v>
      </c>
      <c r="F135" s="125" t="s">
        <v>33</v>
      </c>
      <c r="G135" s="134">
        <f>SUM(G137:G150)</f>
        <v>17327341</v>
      </c>
      <c r="H135" s="25">
        <f>H137+H139+H141+H143+H145+H147+H149</f>
        <v>2891109</v>
      </c>
      <c r="I135" s="98">
        <v>300000</v>
      </c>
      <c r="J135" s="89">
        <f>J141+J143+J145+J147+J149</f>
        <v>8700000</v>
      </c>
      <c r="K135" s="98"/>
      <c r="L135" s="25">
        <f>L141</f>
        <v>5000000</v>
      </c>
      <c r="M135" s="98"/>
    </row>
    <row r="136" spans="2:13" s="3" customFormat="1" ht="8.25" customHeight="1">
      <c r="B136" s="20"/>
      <c r="C136" s="126"/>
      <c r="D136" s="21"/>
      <c r="E136" s="97"/>
      <c r="F136" s="126"/>
      <c r="G136" s="135"/>
      <c r="H136" s="26"/>
      <c r="I136" s="99"/>
      <c r="J136" s="26">
        <f>J140</f>
        <v>0</v>
      </c>
      <c r="K136" s="99"/>
      <c r="L136" s="26"/>
      <c r="M136" s="99"/>
    </row>
    <row r="137" spans="2:13" s="3" customFormat="1" ht="10.5" customHeight="1">
      <c r="B137" s="115">
        <v>53</v>
      </c>
      <c r="C137" s="120">
        <v>80101</v>
      </c>
      <c r="D137" s="120">
        <v>6050</v>
      </c>
      <c r="E137" s="123" t="s">
        <v>21</v>
      </c>
      <c r="F137" s="145" t="s">
        <v>11</v>
      </c>
      <c r="G137" s="175">
        <v>2777246</v>
      </c>
      <c r="H137" s="22">
        <v>2167000</v>
      </c>
      <c r="I137" s="163" t="s">
        <v>62</v>
      </c>
      <c r="J137" s="22"/>
      <c r="K137" s="94"/>
      <c r="L137" s="22"/>
      <c r="M137" s="94"/>
    </row>
    <row r="138" spans="2:13" s="3" customFormat="1" ht="6" customHeight="1">
      <c r="B138" s="116"/>
      <c r="C138" s="115"/>
      <c r="D138" s="115"/>
      <c r="E138" s="117"/>
      <c r="F138" s="121"/>
      <c r="G138" s="136"/>
      <c r="H138" s="31"/>
      <c r="I138" s="164"/>
      <c r="J138" s="31"/>
      <c r="K138" s="95"/>
      <c r="L138" s="31"/>
      <c r="M138" s="95"/>
    </row>
    <row r="139" spans="2:13" s="3" customFormat="1" ht="9.75" customHeight="1">
      <c r="B139" s="115">
        <v>54</v>
      </c>
      <c r="C139" s="115">
        <v>80101</v>
      </c>
      <c r="D139" s="115">
        <v>6050</v>
      </c>
      <c r="E139" s="131" t="s">
        <v>46</v>
      </c>
      <c r="F139" s="121" t="s">
        <v>24</v>
      </c>
      <c r="G139" s="136">
        <v>41868</v>
      </c>
      <c r="H139" s="22">
        <v>24109</v>
      </c>
      <c r="I139" s="163"/>
      <c r="J139" s="22"/>
      <c r="K139" s="129"/>
      <c r="L139" s="22"/>
      <c r="M139" s="129"/>
    </row>
    <row r="140" spans="2:13" s="3" customFormat="1" ht="8.25" customHeight="1">
      <c r="B140" s="124"/>
      <c r="C140" s="116"/>
      <c r="D140" s="116"/>
      <c r="E140" s="93"/>
      <c r="F140" s="122"/>
      <c r="G140" s="137"/>
      <c r="H140" s="23"/>
      <c r="I140" s="164"/>
      <c r="J140" s="31"/>
      <c r="K140" s="130"/>
      <c r="L140" s="31"/>
      <c r="M140" s="130"/>
    </row>
    <row r="141" spans="2:13" s="3" customFormat="1" ht="10.5" customHeight="1">
      <c r="B141" s="115">
        <v>55</v>
      </c>
      <c r="C141" s="115">
        <v>80104</v>
      </c>
      <c r="D141" s="115">
        <v>6050</v>
      </c>
      <c r="E141" s="117" t="s">
        <v>65</v>
      </c>
      <c r="F141" s="121" t="s">
        <v>45</v>
      </c>
      <c r="G141" s="136">
        <v>8300000</v>
      </c>
      <c r="H141" s="22">
        <v>300000</v>
      </c>
      <c r="I141" s="163"/>
      <c r="J141" s="30">
        <v>3000000</v>
      </c>
      <c r="K141" s="67"/>
      <c r="L141" s="30">
        <v>5000000</v>
      </c>
      <c r="M141" s="30"/>
    </row>
    <row r="142" spans="2:13" s="3" customFormat="1" ht="5.25" customHeight="1">
      <c r="B142" s="116"/>
      <c r="C142" s="116"/>
      <c r="D142" s="116"/>
      <c r="E142" s="118"/>
      <c r="F142" s="122"/>
      <c r="G142" s="137"/>
      <c r="H142" s="23"/>
      <c r="I142" s="164"/>
      <c r="J142" s="29"/>
      <c r="K142" s="29"/>
      <c r="L142" s="29"/>
      <c r="M142" s="29"/>
    </row>
    <row r="143" spans="2:13" s="3" customFormat="1" ht="10.5" customHeight="1">
      <c r="B143" s="115">
        <v>56</v>
      </c>
      <c r="C143" s="115">
        <v>80104</v>
      </c>
      <c r="D143" s="115">
        <v>6050</v>
      </c>
      <c r="E143" s="117" t="s">
        <v>10</v>
      </c>
      <c r="F143" s="121" t="s">
        <v>33</v>
      </c>
      <c r="G143" s="136">
        <v>5608227</v>
      </c>
      <c r="H143" s="22">
        <v>100000</v>
      </c>
      <c r="I143" s="163"/>
      <c r="J143" s="30">
        <v>5400000</v>
      </c>
      <c r="K143" s="54"/>
      <c r="L143" s="54"/>
      <c r="M143" s="54"/>
    </row>
    <row r="144" spans="2:13" s="3" customFormat="1" ht="5.25" customHeight="1">
      <c r="B144" s="124"/>
      <c r="C144" s="116"/>
      <c r="D144" s="116"/>
      <c r="E144" s="118"/>
      <c r="F144" s="122"/>
      <c r="G144" s="137"/>
      <c r="H144" s="23"/>
      <c r="I144" s="164"/>
      <c r="J144" s="29"/>
      <c r="K144" s="54"/>
      <c r="L144" s="54"/>
      <c r="M144" s="54"/>
    </row>
    <row r="145" spans="2:13" s="3" customFormat="1" ht="10.5" customHeight="1">
      <c r="B145" s="115">
        <v>57</v>
      </c>
      <c r="C145" s="115">
        <v>80104</v>
      </c>
      <c r="D145" s="115">
        <v>6050</v>
      </c>
      <c r="E145" s="117" t="s">
        <v>66</v>
      </c>
      <c r="F145" s="121" t="s">
        <v>36</v>
      </c>
      <c r="G145" s="136">
        <v>200000</v>
      </c>
      <c r="H145" s="22">
        <v>100000</v>
      </c>
      <c r="I145" s="163"/>
      <c r="J145" s="30">
        <v>100000</v>
      </c>
      <c r="K145" s="55"/>
      <c r="L145" s="54"/>
      <c r="M145" s="54"/>
    </row>
    <row r="146" spans="2:13" s="3" customFormat="1" ht="6" customHeight="1">
      <c r="B146" s="116"/>
      <c r="C146" s="116"/>
      <c r="D146" s="116"/>
      <c r="E146" s="118"/>
      <c r="F146" s="122"/>
      <c r="G146" s="137"/>
      <c r="H146" s="23"/>
      <c r="I146" s="164"/>
      <c r="J146" s="54"/>
      <c r="K146" s="54"/>
      <c r="L146" s="54"/>
      <c r="M146" s="54"/>
    </row>
    <row r="147" spans="2:13" s="3" customFormat="1" ht="11.25" customHeight="1">
      <c r="B147" s="115">
        <v>58</v>
      </c>
      <c r="C147" s="115">
        <v>80104</v>
      </c>
      <c r="D147" s="115">
        <v>6050</v>
      </c>
      <c r="E147" s="117" t="s">
        <v>67</v>
      </c>
      <c r="F147" s="121" t="s">
        <v>36</v>
      </c>
      <c r="G147" s="136">
        <v>200000</v>
      </c>
      <c r="H147" s="22">
        <v>100000</v>
      </c>
      <c r="I147" s="163"/>
      <c r="J147" s="30">
        <v>100000</v>
      </c>
      <c r="K147" s="67"/>
      <c r="L147" s="30"/>
      <c r="M147" s="30"/>
    </row>
    <row r="148" spans="2:13" s="3" customFormat="1" ht="5.25" customHeight="1">
      <c r="B148" s="124"/>
      <c r="C148" s="116"/>
      <c r="D148" s="116"/>
      <c r="E148" s="118"/>
      <c r="F148" s="122"/>
      <c r="G148" s="137"/>
      <c r="H148" s="23"/>
      <c r="I148" s="164"/>
      <c r="J148" s="29"/>
      <c r="K148" s="29"/>
      <c r="L148" s="29"/>
      <c r="M148" s="29"/>
    </row>
    <row r="149" spans="2:13" s="3" customFormat="1" ht="10.5" customHeight="1">
      <c r="B149" s="115">
        <v>59</v>
      </c>
      <c r="C149" s="115">
        <v>80104</v>
      </c>
      <c r="D149" s="115">
        <v>6050</v>
      </c>
      <c r="E149" s="117" t="s">
        <v>68</v>
      </c>
      <c r="F149" s="121" t="s">
        <v>36</v>
      </c>
      <c r="G149" s="136">
        <v>200000</v>
      </c>
      <c r="H149" s="22">
        <v>100000</v>
      </c>
      <c r="I149" s="163"/>
      <c r="J149" s="30">
        <v>100000</v>
      </c>
      <c r="K149" s="55"/>
      <c r="L149" s="54"/>
      <c r="M149" s="54"/>
    </row>
    <row r="150" spans="2:13" s="3" customFormat="1" ht="6.75" customHeight="1">
      <c r="B150" s="116"/>
      <c r="C150" s="116"/>
      <c r="D150" s="116"/>
      <c r="E150" s="118"/>
      <c r="F150" s="122"/>
      <c r="G150" s="137"/>
      <c r="H150" s="23"/>
      <c r="I150" s="164"/>
      <c r="J150" s="54"/>
      <c r="K150" s="54"/>
      <c r="L150" s="54"/>
      <c r="M150" s="54"/>
    </row>
    <row r="151" spans="2:13" ht="12" customHeight="1">
      <c r="B151" s="165" t="s">
        <v>0</v>
      </c>
      <c r="C151" s="166"/>
      <c r="D151" s="166"/>
      <c r="E151" s="167"/>
      <c r="F151" s="11"/>
      <c r="G151" s="161">
        <f>G135+G13+G115+G35</f>
        <v>142714837</v>
      </c>
      <c r="H151" s="27">
        <f>SUM(H13,H115,H135,H35)</f>
        <v>17788365</v>
      </c>
      <c r="I151" s="100">
        <f>SUM(I13,I135,I115)</f>
        <v>2190000</v>
      </c>
      <c r="J151" s="27">
        <f>J13+J135+J115+J35</f>
        <v>41456772</v>
      </c>
      <c r="K151" s="100">
        <f>K13+K135</f>
        <v>0</v>
      </c>
      <c r="L151" s="27">
        <f>L13+L115+L135</f>
        <v>23634400</v>
      </c>
      <c r="M151" s="69">
        <f>M13+M115</f>
        <v>17169500</v>
      </c>
    </row>
    <row r="152" spans="2:13" ht="10.5" customHeight="1">
      <c r="B152" s="168"/>
      <c r="C152" s="169"/>
      <c r="D152" s="169"/>
      <c r="E152" s="170"/>
      <c r="F152" s="9"/>
      <c r="G152" s="162"/>
      <c r="H152" s="28">
        <f>H14+H136</f>
        <v>3960000</v>
      </c>
      <c r="I152" s="101"/>
      <c r="J152" s="28">
        <f>J14+J136</f>
        <v>18250000</v>
      </c>
      <c r="K152" s="101"/>
      <c r="L152" s="28">
        <f>L14</f>
        <v>8000000</v>
      </c>
      <c r="M152" s="70">
        <f>M14</f>
        <v>8000000</v>
      </c>
    </row>
    <row r="153" spans="2:10" ht="5.25" customHeight="1">
      <c r="B153" s="41"/>
      <c r="C153" s="41"/>
      <c r="D153" s="41"/>
      <c r="E153" s="41"/>
      <c r="F153" s="41"/>
      <c r="G153" s="42"/>
      <c r="H153" s="43"/>
      <c r="I153" s="17"/>
      <c r="J153" s="17"/>
    </row>
    <row r="154" spans="2:12" ht="18" customHeight="1">
      <c r="B154" s="58" t="s">
        <v>42</v>
      </c>
      <c r="C154" s="59"/>
      <c r="D154" s="59"/>
      <c r="E154" s="59"/>
      <c r="F154" s="16"/>
      <c r="G154" s="44"/>
      <c r="H154" s="16"/>
      <c r="I154" s="16"/>
      <c r="J154" s="16"/>
      <c r="K154" s="16"/>
      <c r="L154" s="16"/>
    </row>
    <row r="155" spans="2:13" ht="9.75" customHeight="1">
      <c r="B155" s="39" t="s">
        <v>16</v>
      </c>
      <c r="C155" s="128" t="s">
        <v>17</v>
      </c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</row>
    <row r="156" spans="2:13" ht="21" customHeight="1">
      <c r="B156" s="38"/>
      <c r="C156" s="102" t="s">
        <v>27</v>
      </c>
      <c r="D156" s="102"/>
      <c r="E156" s="102"/>
      <c r="F156" s="102"/>
      <c r="G156" s="102"/>
      <c r="H156" s="102"/>
      <c r="I156" s="102"/>
      <c r="J156" s="102"/>
      <c r="K156" s="102"/>
      <c r="L156" s="102"/>
      <c r="M156" s="47"/>
    </row>
    <row r="157" spans="2:13" ht="11.25" customHeight="1">
      <c r="B157" s="38"/>
      <c r="C157" s="128" t="s">
        <v>19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 ht="11.25">
      <c r="B158" s="38"/>
      <c r="C158" s="128" t="s">
        <v>32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 ht="11.25">
      <c r="B159" s="38"/>
      <c r="C159" s="128" t="s">
        <v>23</v>
      </c>
      <c r="D159" s="128"/>
      <c r="E159" s="128"/>
      <c r="F159" s="128"/>
      <c r="G159" s="128"/>
      <c r="H159" s="7"/>
      <c r="I159" s="7"/>
      <c r="J159" s="7"/>
      <c r="K159" s="7"/>
      <c r="L159" s="7"/>
      <c r="M159" s="7"/>
    </row>
    <row r="160" spans="2:7" ht="11.25">
      <c r="B160" s="39" t="s">
        <v>18</v>
      </c>
      <c r="C160" s="128" t="s">
        <v>61</v>
      </c>
      <c r="D160" s="128"/>
      <c r="E160" s="128"/>
      <c r="F160" s="128"/>
      <c r="G160" s="128"/>
    </row>
    <row r="194" spans="5:7" ht="9.75">
      <c r="E194" s="45"/>
      <c r="F194" s="45"/>
      <c r="G194" s="46"/>
    </row>
    <row r="195" spans="5:7" ht="9.75">
      <c r="E195" s="45"/>
      <c r="F195" s="45"/>
      <c r="G195" s="46"/>
    </row>
    <row r="196" spans="5:7" ht="9.75">
      <c r="E196" s="45"/>
      <c r="F196" s="45"/>
      <c r="G196" s="46"/>
    </row>
    <row r="197" spans="5:7" ht="9.75">
      <c r="E197" s="45"/>
      <c r="F197" s="45"/>
      <c r="G197" s="46"/>
    </row>
    <row r="198" spans="5:7" ht="9.75">
      <c r="E198" s="45"/>
      <c r="F198" s="45"/>
      <c r="G198" s="46"/>
    </row>
    <row r="199" spans="5:7" ht="9.75">
      <c r="E199" s="45"/>
      <c r="F199" s="45"/>
      <c r="G199" s="46"/>
    </row>
    <row r="200" spans="5:7" ht="9.75">
      <c r="E200" s="45"/>
      <c r="F200" s="45"/>
      <c r="G200" s="46"/>
    </row>
    <row r="201" spans="5:7" ht="9.75">
      <c r="E201" s="45"/>
      <c r="F201" s="45"/>
      <c r="G201" s="46"/>
    </row>
    <row r="202" spans="5:7" ht="9.75">
      <c r="E202" s="45"/>
      <c r="F202" s="45"/>
      <c r="G202" s="46"/>
    </row>
  </sheetData>
  <mergeCells count="450">
    <mergeCell ref="G133:G134"/>
    <mergeCell ref="C133:C134"/>
    <mergeCell ref="C85:C86"/>
    <mergeCell ref="D85:D86"/>
    <mergeCell ref="E85:E86"/>
    <mergeCell ref="F85:F86"/>
    <mergeCell ref="C103:C104"/>
    <mergeCell ref="D103:D104"/>
    <mergeCell ref="E103:E104"/>
    <mergeCell ref="F103:F104"/>
    <mergeCell ref="H112:I112"/>
    <mergeCell ref="J112:K112"/>
    <mergeCell ref="I113:I114"/>
    <mergeCell ref="K113:K114"/>
    <mergeCell ref="E57:E58"/>
    <mergeCell ref="I57:I58"/>
    <mergeCell ref="K57:K58"/>
    <mergeCell ref="C111:C114"/>
    <mergeCell ref="D111:D114"/>
    <mergeCell ref="E111:E112"/>
    <mergeCell ref="F111:F114"/>
    <mergeCell ref="E113:E114"/>
    <mergeCell ref="G111:G114"/>
    <mergeCell ref="H111:M111"/>
    <mergeCell ref="E55:E56"/>
    <mergeCell ref="H55:M55"/>
    <mergeCell ref="H56:I56"/>
    <mergeCell ref="J56:K56"/>
    <mergeCell ref="G83:G84"/>
    <mergeCell ref="B87:B88"/>
    <mergeCell ref="C87:C88"/>
    <mergeCell ref="D87:D88"/>
    <mergeCell ref="E87:E88"/>
    <mergeCell ref="F87:F88"/>
    <mergeCell ref="G87:G88"/>
    <mergeCell ref="C83:C84"/>
    <mergeCell ref="D83:D84"/>
    <mergeCell ref="E83:E84"/>
    <mergeCell ref="G39:G40"/>
    <mergeCell ref="F65:F66"/>
    <mergeCell ref="G65:G66"/>
    <mergeCell ref="F41:F42"/>
    <mergeCell ref="G41:G42"/>
    <mergeCell ref="F43:F44"/>
    <mergeCell ref="G43:G44"/>
    <mergeCell ref="F55:F58"/>
    <mergeCell ref="G55:G58"/>
    <mergeCell ref="G45:G46"/>
    <mergeCell ref="C79:C80"/>
    <mergeCell ref="D79:D80"/>
    <mergeCell ref="B123:B124"/>
    <mergeCell ref="F39:F40"/>
    <mergeCell ref="C49:C50"/>
    <mergeCell ref="D49:D50"/>
    <mergeCell ref="E49:E50"/>
    <mergeCell ref="B55:B58"/>
    <mergeCell ref="C55:C58"/>
    <mergeCell ref="D55:D58"/>
    <mergeCell ref="B59:B60"/>
    <mergeCell ref="C59:C60"/>
    <mergeCell ref="B65:B66"/>
    <mergeCell ref="C65:C66"/>
    <mergeCell ref="B61:B62"/>
    <mergeCell ref="B63:B64"/>
    <mergeCell ref="C63:C64"/>
    <mergeCell ref="F141:F142"/>
    <mergeCell ref="E137:E138"/>
    <mergeCell ref="F131:F132"/>
    <mergeCell ref="E125:E126"/>
    <mergeCell ref="E129:E130"/>
    <mergeCell ref="F129:F130"/>
    <mergeCell ref="E133:E134"/>
    <mergeCell ref="F133:F134"/>
    <mergeCell ref="G147:G148"/>
    <mergeCell ref="D143:D144"/>
    <mergeCell ref="E143:E144"/>
    <mergeCell ref="F143:F144"/>
    <mergeCell ref="G143:G144"/>
    <mergeCell ref="D147:D148"/>
    <mergeCell ref="E147:E148"/>
    <mergeCell ref="F147:F148"/>
    <mergeCell ref="F145:F146"/>
    <mergeCell ref="G137:G138"/>
    <mergeCell ref="F137:F138"/>
    <mergeCell ref="G135:G136"/>
    <mergeCell ref="F135:F136"/>
    <mergeCell ref="F83:F84"/>
    <mergeCell ref="C123:C124"/>
    <mergeCell ref="B95:B96"/>
    <mergeCell ref="B83:B84"/>
    <mergeCell ref="D123:D124"/>
    <mergeCell ref="E123:E124"/>
    <mergeCell ref="E89:E90"/>
    <mergeCell ref="C89:C90"/>
    <mergeCell ref="D89:D90"/>
    <mergeCell ref="C107:C108"/>
    <mergeCell ref="B117:B118"/>
    <mergeCell ref="B97:B98"/>
    <mergeCell ref="B119:B120"/>
    <mergeCell ref="B107:B108"/>
    <mergeCell ref="B111:B114"/>
    <mergeCell ref="B103:B104"/>
    <mergeCell ref="I33:I34"/>
    <mergeCell ref="K33:K34"/>
    <mergeCell ref="M29:M30"/>
    <mergeCell ref="G29:G30"/>
    <mergeCell ref="I29:I30"/>
    <mergeCell ref="K29:K30"/>
    <mergeCell ref="G31:G32"/>
    <mergeCell ref="I31:I32"/>
    <mergeCell ref="F27:F28"/>
    <mergeCell ref="G17:G18"/>
    <mergeCell ref="F19:F20"/>
    <mergeCell ref="G19:G20"/>
    <mergeCell ref="F25:F26"/>
    <mergeCell ref="I11:I12"/>
    <mergeCell ref="M15:M16"/>
    <mergeCell ref="K13:K14"/>
    <mergeCell ref="F17:F18"/>
    <mergeCell ref="F13:F14"/>
    <mergeCell ref="K15:K16"/>
    <mergeCell ref="D81:D82"/>
    <mergeCell ref="E81:E82"/>
    <mergeCell ref="D95:D96"/>
    <mergeCell ref="E119:E120"/>
    <mergeCell ref="E117:E118"/>
    <mergeCell ref="D117:D118"/>
    <mergeCell ref="E115:E116"/>
    <mergeCell ref="E95:E96"/>
    <mergeCell ref="D107:D108"/>
    <mergeCell ref="E107:E108"/>
    <mergeCell ref="D137:D138"/>
    <mergeCell ref="B125:B126"/>
    <mergeCell ref="C125:C126"/>
    <mergeCell ref="D125:D126"/>
    <mergeCell ref="B131:B132"/>
    <mergeCell ref="D127:D128"/>
    <mergeCell ref="C131:C132"/>
    <mergeCell ref="C129:C130"/>
    <mergeCell ref="D129:D130"/>
    <mergeCell ref="D131:D132"/>
    <mergeCell ref="I149:I150"/>
    <mergeCell ref="I139:I140"/>
    <mergeCell ref="G139:G140"/>
    <mergeCell ref="B143:B144"/>
    <mergeCell ref="C149:C150"/>
    <mergeCell ref="D149:D150"/>
    <mergeCell ref="E149:E150"/>
    <mergeCell ref="F149:F150"/>
    <mergeCell ref="C145:C146"/>
    <mergeCell ref="D145:D146"/>
    <mergeCell ref="D139:D140"/>
    <mergeCell ref="B151:E152"/>
    <mergeCell ref="B149:B150"/>
    <mergeCell ref="E145:E146"/>
    <mergeCell ref="C147:C148"/>
    <mergeCell ref="C143:C144"/>
    <mergeCell ref="B141:B142"/>
    <mergeCell ref="B145:B146"/>
    <mergeCell ref="D141:D142"/>
    <mergeCell ref="E141:E142"/>
    <mergeCell ref="K139:K140"/>
    <mergeCell ref="G151:G152"/>
    <mergeCell ref="I137:I138"/>
    <mergeCell ref="G149:G150"/>
    <mergeCell ref="G141:G142"/>
    <mergeCell ref="I141:I142"/>
    <mergeCell ref="G145:G146"/>
    <mergeCell ref="I145:I146"/>
    <mergeCell ref="I147:I148"/>
    <mergeCell ref="I143:I144"/>
    <mergeCell ref="F115:F116"/>
    <mergeCell ref="F125:F126"/>
    <mergeCell ref="F95:F96"/>
    <mergeCell ref="I135:I136"/>
    <mergeCell ref="G115:G116"/>
    <mergeCell ref="F107:F108"/>
    <mergeCell ref="G107:G108"/>
    <mergeCell ref="F97:F98"/>
    <mergeCell ref="G123:G124"/>
    <mergeCell ref="F123:F124"/>
    <mergeCell ref="F45:F46"/>
    <mergeCell ref="G59:G60"/>
    <mergeCell ref="G119:G120"/>
    <mergeCell ref="F117:F118"/>
    <mergeCell ref="F119:F120"/>
    <mergeCell ref="F59:F60"/>
    <mergeCell ref="G77:G78"/>
    <mergeCell ref="G99:G100"/>
    <mergeCell ref="G85:G86"/>
    <mergeCell ref="F89:F90"/>
    <mergeCell ref="D15:D16"/>
    <mergeCell ref="B7:J7"/>
    <mergeCell ref="I13:I14"/>
    <mergeCell ref="D9:D12"/>
    <mergeCell ref="J10:K10"/>
    <mergeCell ref="K11:K12"/>
    <mergeCell ref="G9:G12"/>
    <mergeCell ref="E13:E14"/>
    <mergeCell ref="B9:B12"/>
    <mergeCell ref="H9:M9"/>
    <mergeCell ref="E11:E12"/>
    <mergeCell ref="H10:I10"/>
    <mergeCell ref="B15:B16"/>
    <mergeCell ref="C9:C12"/>
    <mergeCell ref="C15:C16"/>
    <mergeCell ref="G13:G14"/>
    <mergeCell ref="F9:F12"/>
    <mergeCell ref="E15:E16"/>
    <mergeCell ref="F15:F16"/>
    <mergeCell ref="G15:G16"/>
    <mergeCell ref="D25:D26"/>
    <mergeCell ref="E9:E10"/>
    <mergeCell ref="B17:B18"/>
    <mergeCell ref="B19:B20"/>
    <mergeCell ref="C19:C20"/>
    <mergeCell ref="C17:C18"/>
    <mergeCell ref="D17:D18"/>
    <mergeCell ref="E17:E18"/>
    <mergeCell ref="D19:D20"/>
    <mergeCell ref="E19:E20"/>
    <mergeCell ref="B21:B22"/>
    <mergeCell ref="C21:C22"/>
    <mergeCell ref="D27:D28"/>
    <mergeCell ref="E27:E28"/>
    <mergeCell ref="C23:C24"/>
    <mergeCell ref="D23:D24"/>
    <mergeCell ref="E23:E24"/>
    <mergeCell ref="E21:E22"/>
    <mergeCell ref="D21:D22"/>
    <mergeCell ref="C25:C26"/>
    <mergeCell ref="C81:C82"/>
    <mergeCell ref="C95:C96"/>
    <mergeCell ref="C29:C30"/>
    <mergeCell ref="D45:D46"/>
    <mergeCell ref="D59:D60"/>
    <mergeCell ref="C41:C42"/>
    <mergeCell ref="D41:D42"/>
    <mergeCell ref="C39:C40"/>
    <mergeCell ref="D39:D40"/>
    <mergeCell ref="C61:C62"/>
    <mergeCell ref="B27:B28"/>
    <mergeCell ref="B25:B26"/>
    <mergeCell ref="C27:C28"/>
    <mergeCell ref="B29:B30"/>
    <mergeCell ref="C33:C34"/>
    <mergeCell ref="B43:B44"/>
    <mergeCell ref="C43:C44"/>
    <mergeCell ref="C35:C36"/>
    <mergeCell ref="E45:E46"/>
    <mergeCell ref="G81:G82"/>
    <mergeCell ref="F81:F82"/>
    <mergeCell ref="E59:E60"/>
    <mergeCell ref="F79:F80"/>
    <mergeCell ref="G79:G80"/>
    <mergeCell ref="E79:E80"/>
    <mergeCell ref="F49:F50"/>
    <mergeCell ref="G49:G50"/>
    <mergeCell ref="G73:G74"/>
    <mergeCell ref="G37:G38"/>
    <mergeCell ref="E37:E38"/>
    <mergeCell ref="D29:D30"/>
    <mergeCell ref="E29:E30"/>
    <mergeCell ref="F29:F30"/>
    <mergeCell ref="F35:F36"/>
    <mergeCell ref="G33:G34"/>
    <mergeCell ref="D33:D34"/>
    <mergeCell ref="E33:E34"/>
    <mergeCell ref="F33:F34"/>
    <mergeCell ref="B23:B24"/>
    <mergeCell ref="D75:D76"/>
    <mergeCell ref="E75:E76"/>
    <mergeCell ref="G75:G76"/>
    <mergeCell ref="F75:F76"/>
    <mergeCell ref="G27:G28"/>
    <mergeCell ref="C75:C76"/>
    <mergeCell ref="D65:D66"/>
    <mergeCell ref="E65:E66"/>
    <mergeCell ref="F37:F38"/>
    <mergeCell ref="E35:E36"/>
    <mergeCell ref="G35:G36"/>
    <mergeCell ref="I15:I16"/>
    <mergeCell ref="I17:I18"/>
    <mergeCell ref="G23:G24"/>
    <mergeCell ref="F21:F22"/>
    <mergeCell ref="G21:G22"/>
    <mergeCell ref="E25:E26"/>
    <mergeCell ref="G25:G26"/>
    <mergeCell ref="F23:F24"/>
    <mergeCell ref="M27:M28"/>
    <mergeCell ref="I27:I28"/>
    <mergeCell ref="M17:M18"/>
    <mergeCell ref="K17:K18"/>
    <mergeCell ref="K27:K28"/>
    <mergeCell ref="E43:E44"/>
    <mergeCell ref="B37:B38"/>
    <mergeCell ref="C37:C38"/>
    <mergeCell ref="D37:D38"/>
    <mergeCell ref="B41:B42"/>
    <mergeCell ref="B39:B40"/>
    <mergeCell ref="E39:E40"/>
    <mergeCell ref="E41:E42"/>
    <mergeCell ref="K151:K152"/>
    <mergeCell ref="I151:I152"/>
    <mergeCell ref="C157:M157"/>
    <mergeCell ref="C156:L156"/>
    <mergeCell ref="C155:M155"/>
    <mergeCell ref="C141:C142"/>
    <mergeCell ref="G131:G132"/>
    <mergeCell ref="M139:M140"/>
    <mergeCell ref="E139:E140"/>
    <mergeCell ref="M137:M138"/>
    <mergeCell ref="K137:K138"/>
    <mergeCell ref="F139:F140"/>
    <mergeCell ref="E135:E136"/>
    <mergeCell ref="M135:M136"/>
    <mergeCell ref="K135:K136"/>
    <mergeCell ref="C160:G160"/>
    <mergeCell ref="C119:C120"/>
    <mergeCell ref="D119:D120"/>
    <mergeCell ref="E127:E128"/>
    <mergeCell ref="F127:F128"/>
    <mergeCell ref="G127:G128"/>
    <mergeCell ref="E131:E132"/>
    <mergeCell ref="G125:G126"/>
    <mergeCell ref="C159:G159"/>
    <mergeCell ref="C158:M158"/>
    <mergeCell ref="B147:B148"/>
    <mergeCell ref="C115:C116"/>
    <mergeCell ref="C117:C118"/>
    <mergeCell ref="C137:C138"/>
    <mergeCell ref="B137:B138"/>
    <mergeCell ref="C135:C136"/>
    <mergeCell ref="C127:C128"/>
    <mergeCell ref="B139:B140"/>
    <mergeCell ref="C139:C140"/>
    <mergeCell ref="B129:B130"/>
    <mergeCell ref="D61:D62"/>
    <mergeCell ref="E61:E62"/>
    <mergeCell ref="F61:F62"/>
    <mergeCell ref="G61:G62"/>
    <mergeCell ref="C77:C78"/>
    <mergeCell ref="D77:D78"/>
    <mergeCell ref="E77:E78"/>
    <mergeCell ref="F77:F78"/>
    <mergeCell ref="C73:C74"/>
    <mergeCell ref="D73:D74"/>
    <mergeCell ref="E73:E74"/>
    <mergeCell ref="F73:F74"/>
    <mergeCell ref="C91:C92"/>
    <mergeCell ref="D91:D92"/>
    <mergeCell ref="C93:C94"/>
    <mergeCell ref="D93:D94"/>
    <mergeCell ref="G89:G90"/>
    <mergeCell ref="F91:F92"/>
    <mergeCell ref="G91:G92"/>
    <mergeCell ref="B99:B100"/>
    <mergeCell ref="F93:F94"/>
    <mergeCell ref="G93:G94"/>
    <mergeCell ref="G97:G98"/>
    <mergeCell ref="G95:G96"/>
    <mergeCell ref="C97:C98"/>
    <mergeCell ref="D97:D98"/>
    <mergeCell ref="E97:E98"/>
    <mergeCell ref="F99:F100"/>
    <mergeCell ref="C99:C100"/>
    <mergeCell ref="D105:D106"/>
    <mergeCell ref="E105:E106"/>
    <mergeCell ref="F105:F106"/>
    <mergeCell ref="D99:D100"/>
    <mergeCell ref="F101:F102"/>
    <mergeCell ref="B73:B74"/>
    <mergeCell ref="B77:B78"/>
    <mergeCell ref="B93:B94"/>
    <mergeCell ref="B91:B92"/>
    <mergeCell ref="B89:B90"/>
    <mergeCell ref="B75:B76"/>
    <mergeCell ref="B81:B82"/>
    <mergeCell ref="B85:B86"/>
    <mergeCell ref="B79:B80"/>
    <mergeCell ref="E31:E32"/>
    <mergeCell ref="F31:F32"/>
    <mergeCell ref="G129:G130"/>
    <mergeCell ref="I117:I118"/>
    <mergeCell ref="I119:I120"/>
    <mergeCell ref="G117:G118"/>
    <mergeCell ref="E99:E100"/>
    <mergeCell ref="E91:E92"/>
    <mergeCell ref="E93:E94"/>
    <mergeCell ref="E47:E48"/>
    <mergeCell ref="B31:B32"/>
    <mergeCell ref="B47:B48"/>
    <mergeCell ref="C47:C48"/>
    <mergeCell ref="D47:D48"/>
    <mergeCell ref="C31:C32"/>
    <mergeCell ref="D31:D32"/>
    <mergeCell ref="D43:D44"/>
    <mergeCell ref="B45:B46"/>
    <mergeCell ref="C45:C46"/>
    <mergeCell ref="B33:B34"/>
    <mergeCell ref="F47:F48"/>
    <mergeCell ref="G47:G48"/>
    <mergeCell ref="B51:B52"/>
    <mergeCell ref="C51:C52"/>
    <mergeCell ref="D51:D52"/>
    <mergeCell ref="E51:E52"/>
    <mergeCell ref="F51:F52"/>
    <mergeCell ref="G51:G52"/>
    <mergeCell ref="B49:B50"/>
    <mergeCell ref="D63:D64"/>
    <mergeCell ref="E63:E64"/>
    <mergeCell ref="F69:F70"/>
    <mergeCell ref="G69:G70"/>
    <mergeCell ref="F63:F64"/>
    <mergeCell ref="G63:G64"/>
    <mergeCell ref="F67:F68"/>
    <mergeCell ref="G67:G68"/>
    <mergeCell ref="B67:B68"/>
    <mergeCell ref="C67:C68"/>
    <mergeCell ref="D67:D68"/>
    <mergeCell ref="E67:E68"/>
    <mergeCell ref="F71:F72"/>
    <mergeCell ref="G71:G72"/>
    <mergeCell ref="B69:B70"/>
    <mergeCell ref="C69:C70"/>
    <mergeCell ref="B71:B72"/>
    <mergeCell ref="C71:C72"/>
    <mergeCell ref="D71:D72"/>
    <mergeCell ref="E71:E72"/>
    <mergeCell ref="D69:D70"/>
    <mergeCell ref="E69:E70"/>
    <mergeCell ref="G101:G102"/>
    <mergeCell ref="B105:B106"/>
    <mergeCell ref="C105:C106"/>
    <mergeCell ref="G105:G106"/>
    <mergeCell ref="G103:G104"/>
    <mergeCell ref="B101:B102"/>
    <mergeCell ref="C101:C102"/>
    <mergeCell ref="D101:D102"/>
    <mergeCell ref="E101:E102"/>
    <mergeCell ref="B133:B134"/>
    <mergeCell ref="B121:B122"/>
    <mergeCell ref="G121:G122"/>
    <mergeCell ref="I121:I122"/>
    <mergeCell ref="C121:C122"/>
    <mergeCell ref="D121:D122"/>
    <mergeCell ref="E121:E122"/>
    <mergeCell ref="F121:F122"/>
    <mergeCell ref="B127:B128"/>
    <mergeCell ref="D133:D134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2006-10-30T12:26:14Z</cp:lastPrinted>
  <dcterms:created xsi:type="dcterms:W3CDTF">2002-08-13T10:14:59Z</dcterms:created>
  <dcterms:modified xsi:type="dcterms:W3CDTF">2006-10-31T14:58:57Z</dcterms:modified>
  <cp:category/>
  <cp:version/>
  <cp:contentType/>
  <cp:contentStatus/>
</cp:coreProperties>
</file>