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<sst xmlns="http://schemas.openxmlformats.org/spreadsheetml/2006/main" count="42" uniqueCount="37">
  <si>
    <t xml:space="preserve">II.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</si>
  <si>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</si>
  <si>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</si>
  <si>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</si>
  <si>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</si>
  <si>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</si>
  <si>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</si>
  <si>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Faktyczny deficyt </t>
  </si>
  <si>
    <t xml:space="preserve">3. Planowane wydatki </t>
  </si>
  <si>
    <t>2. Spłata pożyczek i kredytów z dochodów</t>
  </si>
  <si>
    <t xml:space="preserve">Kwota </t>
  </si>
  <si>
    <t xml:space="preserve">I.       Informacje uzupełniające </t>
  </si>
  <si>
    <t>III.     Pokrycie deficytu / niedoboru / budżetu</t>
  </si>
  <si>
    <t>Pożyczkami długoterminowymi:</t>
  </si>
  <si>
    <t>- na inwestycje</t>
  </si>
  <si>
    <t>w tym:</t>
  </si>
  <si>
    <t>Zmiany</t>
  </si>
  <si>
    <t>Kwota po zmianach</t>
  </si>
  <si>
    <t>§ 955</t>
  </si>
  <si>
    <t>1.</t>
  </si>
  <si>
    <t xml:space="preserve">Wolnymi środkami </t>
  </si>
  <si>
    <t>RAZEM POKRYCIE DEFICYTU</t>
  </si>
  <si>
    <t>2.</t>
  </si>
  <si>
    <t>Pożyczki na finansowanie zadań inwestycyjnych</t>
  </si>
  <si>
    <t>PRZYCHODY I ROZCHODY BUDŻETU GMINY NA 2007 ROK - po zmianach</t>
  </si>
  <si>
    <t>Przychody ogółem:</t>
  </si>
  <si>
    <t>Rozchody ogółem:</t>
  </si>
  <si>
    <t>3.</t>
  </si>
  <si>
    <t>Inne źródła (wolne środki)</t>
  </si>
  <si>
    <t>Nadwyżka z lat ubiegłych</t>
  </si>
  <si>
    <t>§ 957</t>
  </si>
  <si>
    <t>w złotych</t>
  </si>
  <si>
    <t>Spłata kredytów i pożyczek</t>
  </si>
  <si>
    <t>Klasyfikacja</t>
  </si>
  <si>
    <t>1) umorzenie pożyczki "Kanalizacja Magdalenka II"</t>
  </si>
  <si>
    <t>2) spłata pożyczki "Budowa Stacji Uzdatniania Wody w Wólce Kosowskiej i odwiert"</t>
  </si>
  <si>
    <r>
      <t xml:space="preserve">         </t>
    </r>
    <r>
      <rPr>
        <b/>
        <u val="single"/>
        <sz val="12"/>
        <rFont val="Arial CE"/>
        <family val="2"/>
      </rPr>
      <t xml:space="preserve"> Załącznik Nr 5
</t>
    </r>
    <r>
      <rPr>
        <b/>
        <sz val="10"/>
        <rFont val="Arial CE"/>
        <family val="2"/>
      </rPr>
      <t xml:space="preserve">
          do Uchwały Nr 75/VIII/07
          Rady Gminy Lesznowola 
          z dnia  29 czerwca 2007r.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</si>
</sst>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3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3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3" fontId="6" fillId="2" borderId="9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45">
          <cell r="E45">
            <v>78589464</v>
          </cell>
        </row>
        <row r="54">
          <cell r="E54">
            <v>132001169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workbookViewId="0" topLeftCell="A8">
      <selection activeCell="H6" sqref="H6"/>
    </sheetView>
  </sheetViews>
  <sheetFormatPr defaultColWidth="9.00390625" defaultRowHeight="12.75"/>
  <cols>
    <col min="1" max="1" width="5.875" style="1" customWidth="1"/>
    <col min="2" max="2" width="5.25390625" style="1" customWidth="1"/>
    <col min="3" max="3" width="32.375" style="1" customWidth="1"/>
    <col min="4" max="4" width="14.125" style="1" customWidth="1"/>
    <col min="5" max="5" width="13.00390625" style="1" customWidth="1"/>
    <col min="6" max="6" width="9.75390625" style="1" bestFit="1" customWidth="1"/>
    <col min="7" max="7" width="10.125" style="1" bestFit="1" customWidth="1"/>
    <col min="8" max="8" width="14.75390625" style="1" customWidth="1"/>
    <col min="9" max="16384" width="9.125" style="1" customWidth="1"/>
  </cols>
  <sheetData>
    <row r="1" spans="3:6" ht="69.75" customHeight="1">
      <c r="C1" s="8"/>
      <c r="D1" s="38" t="s">
        <v>36</v>
      </c>
      <c r="E1" s="38"/>
      <c r="F1" s="38"/>
    </row>
    <row r="2" spans="3:5" ht="10.5" customHeight="1">
      <c r="C2" s="8"/>
      <c r="D2" s="8"/>
      <c r="E2" s="9"/>
    </row>
    <row r="3" spans="2:7" ht="34.5" customHeight="1">
      <c r="B3" s="42" t="s">
        <v>24</v>
      </c>
      <c r="C3" s="42"/>
      <c r="D3" s="42"/>
      <c r="E3" s="42"/>
      <c r="F3" s="42"/>
      <c r="G3" s="42"/>
    </row>
    <row r="4" spans="2:5" ht="8.25" customHeight="1">
      <c r="B4" s="2"/>
      <c r="C4" s="2"/>
      <c r="D4" s="2"/>
      <c r="E4" s="2"/>
    </row>
    <row r="5" ht="13.5" customHeight="1"/>
    <row r="6" ht="13.5" customHeight="1">
      <c r="G6" s="1" t="s">
        <v>31</v>
      </c>
    </row>
    <row r="7" spans="2:7" ht="44.25" customHeight="1">
      <c r="B7" s="29"/>
      <c r="C7" s="29" t="s">
        <v>3</v>
      </c>
      <c r="D7" s="30" t="s">
        <v>33</v>
      </c>
      <c r="E7" s="30" t="s">
        <v>10</v>
      </c>
      <c r="F7" s="29" t="s">
        <v>16</v>
      </c>
      <c r="G7" s="30" t="s">
        <v>17</v>
      </c>
    </row>
    <row r="8" spans="2:7" ht="18" customHeight="1">
      <c r="B8" s="21"/>
      <c r="C8" s="22" t="s">
        <v>25</v>
      </c>
      <c r="D8" s="23"/>
      <c r="E8" s="25">
        <f>SUM(E9:E11)</f>
        <v>54579305</v>
      </c>
      <c r="F8" s="25">
        <f>SUM(F9:F11)</f>
        <v>0</v>
      </c>
      <c r="G8" s="25">
        <f>SUM(G9:G11)</f>
        <v>54579305</v>
      </c>
    </row>
    <row r="9" spans="2:7" ht="24.75" customHeight="1">
      <c r="B9" s="20" t="s">
        <v>19</v>
      </c>
      <c r="C9" s="18" t="s">
        <v>23</v>
      </c>
      <c r="D9" s="13" t="s">
        <v>4</v>
      </c>
      <c r="E9" s="11">
        <v>18250000</v>
      </c>
      <c r="F9" s="11"/>
      <c r="G9" s="11">
        <f>E9+F9</f>
        <v>18250000</v>
      </c>
    </row>
    <row r="10" spans="2:7" ht="24.75" customHeight="1">
      <c r="B10" s="10" t="s">
        <v>22</v>
      </c>
      <c r="C10" s="18" t="s">
        <v>28</v>
      </c>
      <c r="D10" s="13" t="s">
        <v>18</v>
      </c>
      <c r="E10" s="19">
        <v>13695715</v>
      </c>
      <c r="F10" s="19"/>
      <c r="G10" s="19">
        <f>E10+F10</f>
        <v>13695715</v>
      </c>
    </row>
    <row r="11" spans="2:7" ht="16.5" customHeight="1">
      <c r="B11" s="26" t="s">
        <v>27</v>
      </c>
      <c r="C11" s="27" t="s">
        <v>29</v>
      </c>
      <c r="D11" s="26" t="s">
        <v>30</v>
      </c>
      <c r="E11" s="24">
        <v>22633590</v>
      </c>
      <c r="F11" s="24"/>
      <c r="G11" s="24">
        <f>E11+F11</f>
        <v>22633590</v>
      </c>
    </row>
    <row r="12" spans="2:8" ht="25.5" customHeight="1">
      <c r="B12" s="21"/>
      <c r="C12" s="22" t="s">
        <v>26</v>
      </c>
      <c r="D12" s="23"/>
      <c r="E12" s="25">
        <f>E13</f>
        <v>1167600</v>
      </c>
      <c r="F12" s="25"/>
      <c r="G12" s="25">
        <f>G13</f>
        <v>1167600</v>
      </c>
      <c r="H12" s="3">
        <f>E12+F12</f>
        <v>1167600</v>
      </c>
    </row>
    <row r="13" spans="2:7" ht="18" customHeight="1">
      <c r="B13" s="34">
        <v>1</v>
      </c>
      <c r="C13" s="35" t="s">
        <v>32</v>
      </c>
      <c r="D13" s="34" t="s">
        <v>5</v>
      </c>
      <c r="E13" s="33">
        <v>1167600</v>
      </c>
      <c r="F13" s="31">
        <v>-150000</v>
      </c>
      <c r="G13" s="33">
        <f>E13+F13+F14</f>
        <v>1167600</v>
      </c>
    </row>
    <row r="14" spans="2:7" ht="18" customHeight="1">
      <c r="B14" s="34"/>
      <c r="C14" s="35"/>
      <c r="D14" s="34"/>
      <c r="E14" s="33"/>
      <c r="F14" s="32">
        <v>150000</v>
      </c>
      <c r="G14" s="33"/>
    </row>
    <row r="16" spans="2:5" ht="12.75">
      <c r="B16" s="39" t="s">
        <v>11</v>
      </c>
      <c r="C16" s="39"/>
      <c r="D16" s="39"/>
      <c r="E16" s="39"/>
    </row>
    <row r="17" ht="9.75" customHeight="1"/>
    <row r="18" spans="3:5" ht="12.75">
      <c r="C18" s="1" t="s">
        <v>1</v>
      </c>
      <c r="D18" s="16"/>
      <c r="E18" s="4">
        <f>'[1]Arkusz1'!$E$45</f>
        <v>78589464</v>
      </c>
    </row>
    <row r="19" spans="3:5" ht="12.75">
      <c r="C19" s="1" t="s">
        <v>2</v>
      </c>
      <c r="D19" s="4"/>
      <c r="E19" s="4">
        <f>'[1]Arkusz1'!$E$54</f>
        <v>132001169</v>
      </c>
    </row>
    <row r="20" spans="4:5" ht="3" customHeight="1">
      <c r="D20" s="5"/>
      <c r="E20" s="5"/>
    </row>
    <row r="21" spans="3:6" ht="21" customHeight="1">
      <c r="C21" s="7" t="s">
        <v>6</v>
      </c>
      <c r="D21" s="5"/>
      <c r="E21" s="40">
        <f>E18-E19</f>
        <v>-53411705</v>
      </c>
      <c r="F21" s="41"/>
    </row>
    <row r="22" spans="3:6" ht="9.75" customHeight="1">
      <c r="C22" s="6"/>
      <c r="D22" s="5"/>
      <c r="E22" s="5"/>
      <c r="F22" s="5"/>
    </row>
    <row r="23" spans="2:6" ht="12.75">
      <c r="B23" s="7" t="s">
        <v>0</v>
      </c>
      <c r="C23" s="1" t="s">
        <v>1</v>
      </c>
      <c r="D23" s="16"/>
      <c r="E23" s="4">
        <f>E18</f>
        <v>78589464</v>
      </c>
      <c r="F23" s="5"/>
    </row>
    <row r="24" spans="3:6" ht="12.75">
      <c r="C24" s="1" t="s">
        <v>9</v>
      </c>
      <c r="D24" s="15"/>
      <c r="E24" s="4">
        <f>G12</f>
        <v>1167600</v>
      </c>
      <c r="F24" s="5"/>
    </row>
    <row r="25" spans="3:6" ht="12.75">
      <c r="C25" s="1" t="s">
        <v>8</v>
      </c>
      <c r="D25" s="4"/>
      <c r="E25" s="4">
        <f>E19</f>
        <v>132001169</v>
      </c>
      <c r="F25" s="5"/>
    </row>
    <row r="26" spans="4:6" ht="8.25" customHeight="1">
      <c r="D26" s="5"/>
      <c r="E26" s="5"/>
      <c r="F26" s="5"/>
    </row>
    <row r="27" spans="3:6" ht="21" customHeight="1">
      <c r="C27" s="7" t="s">
        <v>7</v>
      </c>
      <c r="D27" s="5"/>
      <c r="E27" s="40">
        <f>E23-(E24+E25)</f>
        <v>-54579305</v>
      </c>
      <c r="F27" s="41"/>
    </row>
    <row r="28" ht="10.5" customHeight="1"/>
    <row r="29" ht="9.75" customHeight="1"/>
    <row r="30" spans="2:5" ht="12.75">
      <c r="B30" s="39" t="s">
        <v>12</v>
      </c>
      <c r="C30" s="39"/>
      <c r="D30" s="39"/>
      <c r="E30" s="39"/>
    </row>
    <row r="31" ht="6.75" customHeight="1"/>
    <row r="32" spans="2:7" ht="15" customHeight="1">
      <c r="B32" s="12" t="s">
        <v>19</v>
      </c>
      <c r="C32" s="1" t="s">
        <v>13</v>
      </c>
      <c r="D32" s="17"/>
      <c r="E32" s="3"/>
      <c r="G32" s="3"/>
    </row>
    <row r="33" spans="2:5" ht="11.25" customHeight="1">
      <c r="B33" s="12"/>
      <c r="C33" s="1" t="s">
        <v>15</v>
      </c>
      <c r="D33" s="3"/>
      <c r="E33" s="3"/>
    </row>
    <row r="34" spans="3:6" ht="15.75" customHeight="1">
      <c r="C34" s="14" t="s">
        <v>14</v>
      </c>
      <c r="D34" s="17">
        <f>G9</f>
        <v>18250000</v>
      </c>
      <c r="F34" s="3"/>
    </row>
    <row r="35" spans="2:4" ht="12.75">
      <c r="B35" s="12" t="s">
        <v>22</v>
      </c>
      <c r="C35" s="1" t="s">
        <v>20</v>
      </c>
      <c r="D35" s="3">
        <f>G10</f>
        <v>13695715</v>
      </c>
    </row>
    <row r="36" spans="2:4" ht="18.75" customHeight="1">
      <c r="B36" s="12" t="s">
        <v>27</v>
      </c>
      <c r="C36" s="1" t="s">
        <v>29</v>
      </c>
      <c r="D36" s="3">
        <f>G11</f>
        <v>22633590</v>
      </c>
    </row>
    <row r="37" spans="3:8" ht="18">
      <c r="C37" s="28" t="s">
        <v>21</v>
      </c>
      <c r="E37" s="36">
        <f>D34+D35+D36</f>
        <v>54579305</v>
      </c>
      <c r="F37" s="37"/>
      <c r="H37" s="3">
        <f>E27+E37</f>
        <v>0</v>
      </c>
    </row>
    <row r="40" ht="12.75">
      <c r="C40" s="1" t="s">
        <v>34</v>
      </c>
    </row>
    <row r="41" ht="12.75">
      <c r="C41" s="1" t="s">
        <v>35</v>
      </c>
    </row>
  </sheetData>
  <mergeCells count="12">
    <mergeCell ref="E37:F37"/>
    <mergeCell ref="D1:F1"/>
    <mergeCell ref="B30:E30"/>
    <mergeCell ref="B16:E16"/>
    <mergeCell ref="E21:F21"/>
    <mergeCell ref="E27:F27"/>
    <mergeCell ref="B3:G3"/>
    <mergeCell ref="B13:B14"/>
    <mergeCell ref="G13:G14"/>
    <mergeCell ref="E13:E14"/>
    <mergeCell ref="D13:D14"/>
    <mergeCell ref="C13:C14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2007-07-02T07:11:51Z</cp:lastPrinted>
  <dcterms:created xsi:type="dcterms:W3CDTF">2002-11-12T12:27:58Z</dcterms:created>
  <dcterms:modified xsi:type="dcterms:W3CDTF">2007-07-02T14:48:43Z</dcterms:modified>
  <cp:category/>
  <cp:version/>
  <cp:contentType/>
  <cp:contentStatus/>
</cp:coreProperties>
</file>