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40" yWindow="580" windowWidth="14400" windowHeight="16220" activeTab="2"/>
  </bookViews>
  <sheets>
    <sheet name="ROZDZIAŁ III GMINA LESZNOWOLA" sheetId="1" r:id="rId1"/>
    <sheet name="ROZDZIAŁ IV GOPS" sheetId="2" r:id="rId2"/>
    <sheet name="ROZDZIAŁ V OŚWIATA" sheetId="3" r:id="rId3"/>
    <sheet name="ROZDZIAŁ VI CENTRUM SPORTU" sheetId="4" r:id="rId4"/>
  </sheets>
  <definedNames>
    <definedName name="_xlfn._FV" hidden="1">#NAME?</definedName>
    <definedName name="_xlnm.Print_Area" localSheetId="0">'ROZDZIAŁ III GMINA LESZNOWOLA'!$A$1:$F$168</definedName>
    <definedName name="_xlnm.Print_Area" localSheetId="1">'ROZDZIAŁ IV GOPS'!$A$1:$F$35</definedName>
    <definedName name="_xlnm.Print_Area" localSheetId="2">'ROZDZIAŁ V OŚWIATA'!$A$1:$F$450</definedName>
    <definedName name="_xlnm.Print_Titles" localSheetId="0">'ROZDZIAŁ III GMINA LESZNOWOLA'!$1:$3</definedName>
  </definedNames>
  <calcPr fullCalcOnLoad="1"/>
</workbook>
</file>

<file path=xl/sharedStrings.xml><?xml version="1.0" encoding="utf-8"?>
<sst xmlns="http://schemas.openxmlformats.org/spreadsheetml/2006/main" count="2040" uniqueCount="949">
  <si>
    <t>L.p.</t>
  </si>
  <si>
    <t>Nazwa sprzętu (model )</t>
  </si>
  <si>
    <t>suma ubezpieczenia</t>
  </si>
  <si>
    <t>OGÓŁEM</t>
  </si>
  <si>
    <t>ZAŁĄCZNIK A3 WYKAZ SPRZĘTU ELEKTRONICZNEGO STACJONARNEGO W RAMACH UBEZPIECZENIA SPRZĘTU ELEKTRONICZNEGO OD WSZYSTKICH RYZYK (ROZDZIAŁ III)</t>
  </si>
  <si>
    <t>Urząd Gminy Lesznowola</t>
  </si>
  <si>
    <t>Zestaw komputerowy</t>
  </si>
  <si>
    <t>Drukarka HP Color LJ Enterprise 500 M551dn</t>
  </si>
  <si>
    <t>Zestaw komputerowy DELL Optiplex 3030 All in One</t>
  </si>
  <si>
    <t>Skaner Fujitsu fi-7280</t>
  </si>
  <si>
    <t>Zestaw komputerowy DELL Optiplex 9030 All in One</t>
  </si>
  <si>
    <t>RAZEM Referat Odpadów Komunalnych</t>
  </si>
  <si>
    <t>nr fabryczny/ inwentarzowy</t>
  </si>
  <si>
    <t>Pompa do ścieków NP.3127.160HT/486 do pompowni przy ul. Ornej w Nowej Woli</t>
  </si>
  <si>
    <t>4/44/441/001</t>
  </si>
  <si>
    <t>Komputer HP Elite One 800 G1 AiO NT 23 PN</t>
  </si>
  <si>
    <t>4/48/487/001a</t>
  </si>
  <si>
    <t>Dedykowana sieć logiczna LAN do urządzeń komputerowych w budynku Urzędu Gminy Lesznowola</t>
  </si>
  <si>
    <t>System do inwentaryzacji: oprogramowanie + sprzęt - drukarka kodów paskowych BIXOLON Slp-T400</t>
  </si>
  <si>
    <t>4/48/487/042</t>
  </si>
  <si>
    <t>Zestaw nagłośnieniowy YAMACHA Stagepas 600i</t>
  </si>
  <si>
    <t>6/62/622/001</t>
  </si>
  <si>
    <t xml:space="preserve">Sieć telefoniczna w Urzędzie Gminy Lesznowola </t>
  </si>
  <si>
    <t>6/62/626/004</t>
  </si>
  <si>
    <t>Monitor czystości powietrza</t>
  </si>
  <si>
    <t>8/80/800/006</t>
  </si>
  <si>
    <t>Urządzenie wielofunkcyjne ADVANCE Canon dla Urzędu Gminy - kserokopiarka</t>
  </si>
  <si>
    <t>8/80/803/031</t>
  </si>
  <si>
    <t>Telewizor TV LED 3D SONY</t>
  </si>
  <si>
    <t>6/62/621/002</t>
  </si>
  <si>
    <t xml:space="preserve">Drukarka HP Color LaserJet Pro 500 </t>
  </si>
  <si>
    <t>8/80/803/032</t>
  </si>
  <si>
    <t>8/80/803/033</t>
  </si>
  <si>
    <t>8/80/803/034</t>
  </si>
  <si>
    <t>Urządzenie wielofunkcyjne HP LJ Pro 500 MFP M570dv</t>
  </si>
  <si>
    <t>8/80/803/036</t>
  </si>
  <si>
    <t>Drukarka EPSON WF-511DW</t>
  </si>
  <si>
    <t>8/80/803/037</t>
  </si>
  <si>
    <t>8/80/803/038</t>
  </si>
  <si>
    <t>8/80/803/039</t>
  </si>
  <si>
    <t>Urządzenie wielofunkcyjne Canon Advance (IRAC5030l)</t>
  </si>
  <si>
    <t>8/80/803/040</t>
  </si>
  <si>
    <t xml:space="preserve">Drukarka - Urządzenie wielofunkcyjne CANON </t>
  </si>
  <si>
    <t>8/80/803/041</t>
  </si>
  <si>
    <t>Serwer PowerEdge T430 sn</t>
  </si>
  <si>
    <t>GOPS</t>
  </si>
  <si>
    <t>URZADZENIE WIELOFUNKCYJNE CANON MAXFY MB 350</t>
  </si>
  <si>
    <t>I.149.22</t>
  </si>
  <si>
    <t>SERWER HP MP ML 350 ZOPROGRAMOWANIEM</t>
  </si>
  <si>
    <t>4/49/491/11</t>
  </si>
  <si>
    <t>KOMPUTER DEL V3250SFF I 3-6100 4GB 500GB</t>
  </si>
  <si>
    <t>I.1.P.19</t>
  </si>
  <si>
    <t>I.17.17</t>
  </si>
  <si>
    <t>I.155.25</t>
  </si>
  <si>
    <t>RAZEM  GOPS</t>
  </si>
  <si>
    <t>TELEWIZOR SAMSUNG UE40 JU6000-120</t>
  </si>
  <si>
    <t>ZAŁĄCZNIK A3 - WYKAZ SPRZĘTU ELEKTRONICZNEGO STACJONARNEGO W RAMACH UBEZPIECZENIA SPRZĘTU ELEKTRONICZNEGO OD WSZYSTKICH RYZYK (ROZDZIAŁ V)</t>
  </si>
  <si>
    <t>ZESPÓŁ OBSŁUGI PLACÓWEK OŚWIATOWYCH</t>
  </si>
  <si>
    <t xml:space="preserve">rok produkcji/rok przyjęcia </t>
  </si>
  <si>
    <t>RAZEM</t>
  </si>
  <si>
    <t>SZKOŁA PODSTAWOWA W ŁAZACH</t>
  </si>
  <si>
    <t>Komputer HP + monitor</t>
  </si>
  <si>
    <t>UPS EATON</t>
  </si>
  <si>
    <t>Poz. 205 str. 46</t>
  </si>
  <si>
    <t>NETGEAR RN2120-200NES</t>
  </si>
  <si>
    <t>Poz. 206 str. 46</t>
  </si>
  <si>
    <t>SWITCH UBIQUITI ES-24-LITE</t>
  </si>
  <si>
    <t>Poz. 259; 260 str. 48</t>
  </si>
  <si>
    <t>SWITCH UBIQUITI ES-24-250W</t>
  </si>
  <si>
    <t>Poz. 261, str 48</t>
  </si>
  <si>
    <t>Router Mikrot CCR 1009/7G</t>
  </si>
  <si>
    <t>Poz. 262, str 48</t>
  </si>
  <si>
    <t>Komputer DELL V 3268SFFi5</t>
  </si>
  <si>
    <t>Interaktywny monitor dotykowy70"</t>
  </si>
  <si>
    <t>Komputer DELL 790D i5</t>
  </si>
  <si>
    <t>Interaktywny monitor dotykowy65"</t>
  </si>
  <si>
    <t>DW poz. 60; str. 15</t>
  </si>
  <si>
    <t>Interaktywny monitor INTERWRITE</t>
  </si>
  <si>
    <t>ŚT poz.10,11 str 17</t>
  </si>
  <si>
    <t>Serwer DELL PE R530</t>
  </si>
  <si>
    <t>ŚT poz.13 str 17</t>
  </si>
  <si>
    <t>ŚT poz. 18 str 19</t>
  </si>
  <si>
    <t>Ubiquti air Fiber5x5GHzwifi</t>
  </si>
  <si>
    <t>ŚT poz. 19,20 str. 19</t>
  </si>
  <si>
    <t>Komputery DELL + monitor (10 szt)</t>
  </si>
  <si>
    <t>ŚT poz. 22,23 str 19</t>
  </si>
  <si>
    <t>SZKOŁA PODSTAWOWA W MROKOWIE</t>
  </si>
  <si>
    <t>Serwer</t>
  </si>
  <si>
    <t>Komputer</t>
  </si>
  <si>
    <t>Ruter Mikrotronik CCR 1009-8G-1S</t>
  </si>
  <si>
    <t>SZKOŁA PODSTAWOWA NOWA IWICZNA</t>
  </si>
  <si>
    <t>zestaw koputerowy DELL 30 szt x 2998 zł</t>
  </si>
  <si>
    <t>208 - 239</t>
  </si>
  <si>
    <t>urządzenie wielpfunkcyjne HPLJ 476</t>
  </si>
  <si>
    <t>zestaw komp. DELL 3020 10 sztx3500 zł</t>
  </si>
  <si>
    <t>243-252</t>
  </si>
  <si>
    <t>Komputer stacjonarny DELL( 10 szt)</t>
  </si>
  <si>
    <t>284-293</t>
  </si>
  <si>
    <t>Komputer stacjonarny DELL ( z monitorem   )  -8szt</t>
  </si>
  <si>
    <t>298- 305</t>
  </si>
  <si>
    <t>Projektor multimedialny Casio XJ ( bezlampowy ) -4 szt</t>
  </si>
  <si>
    <t>294- 297</t>
  </si>
  <si>
    <t>Drukarka HP CLJ Enterprise CP025dn</t>
  </si>
  <si>
    <t>Drukarka HP CP 5225 dn</t>
  </si>
  <si>
    <t>Monitor interaktywny Avtek 65''</t>
  </si>
  <si>
    <t>Komputer stacjonarny DELL7040  - 8szt</t>
  </si>
  <si>
    <t>298 -305</t>
  </si>
  <si>
    <t>Drukarka HPLJ 2055 M604dn</t>
  </si>
  <si>
    <t>Komputer stacjonarny DELL OPTIPLEX 7040 MT  -18szt</t>
  </si>
  <si>
    <t>308 - 325</t>
  </si>
  <si>
    <t>Komputer stacjonarny z monitorem DELL  7040 SFF   - 6szt</t>
  </si>
  <si>
    <t>326 -331</t>
  </si>
  <si>
    <t>Drukarka laserowa HPLJ M 605</t>
  </si>
  <si>
    <t xml:space="preserve">Komputer </t>
  </si>
  <si>
    <t>Projektor</t>
  </si>
  <si>
    <t>Drukarka HP</t>
  </si>
  <si>
    <t>Centrala telefoniczna Panasonic</t>
  </si>
  <si>
    <t xml:space="preserve">Serwer Dell </t>
  </si>
  <si>
    <t>APC SMARTC 1500VA ZU RACK19</t>
  </si>
  <si>
    <t>Dz. II/32/B poz. 282</t>
  </si>
  <si>
    <t>Zestaw komputerowy HP 8000 WIN PRO</t>
  </si>
  <si>
    <t>Zestaw komputerowy HP 8200</t>
  </si>
  <si>
    <t>SZKOŁA PODSTAWOWA W MYSIADLE</t>
  </si>
  <si>
    <t>Komputer Dell Opti 9020</t>
  </si>
  <si>
    <t>1 sztuka - styczeń 2015</t>
  </si>
  <si>
    <t>Monitor 3558U 4 GB</t>
  </si>
  <si>
    <t>1 sztuka - lipiec 2015</t>
  </si>
  <si>
    <t xml:space="preserve">router MIKROTIK CCR1009-8G-1S                                                                                                                                                                                                                             </t>
  </si>
  <si>
    <t>1 sztuka - grudzień 2015</t>
  </si>
  <si>
    <t>Monitor typ III</t>
  </si>
  <si>
    <t>2 sztuki - sierpień 2015</t>
  </si>
  <si>
    <t>Komputer typ III</t>
  </si>
  <si>
    <t>1 sztuka - sierpień 2015</t>
  </si>
  <si>
    <t>Urządzenie wielofunkcyjne A3 kolor</t>
  </si>
  <si>
    <t>stacja ładująca Bretford PowerSync Cart do iPadów</t>
  </si>
  <si>
    <t>1 sztuka - grudzień 2016</t>
  </si>
  <si>
    <t xml:space="preserve">tablica interaktywna QOMO QWB 200 Ps 88''                                                                                                                                                                                                                 </t>
  </si>
  <si>
    <t>waga medyczna WE150P3W(D) (BMI, wzrost 90-180 cm) - 2 sztuki</t>
  </si>
  <si>
    <t>telewizor LG LED 55LH6047 + uchwyt Thomson TV 23 (2 sztuki)</t>
  </si>
  <si>
    <t>labdisc biochemia (5 sztuk)</t>
  </si>
  <si>
    <t xml:space="preserve">labdisc fizyka </t>
  </si>
  <si>
    <t xml:space="preserve">Niszczarka Rexel Auto+ 300x  </t>
  </si>
  <si>
    <t xml:space="preserve">monitor interaktywny Avtek TouchScreen 65Pro3 </t>
  </si>
  <si>
    <t xml:space="preserve">projektor krótkoogniskowy Sony SX631 (multimed.)                                                                                                                                                                                                          </t>
  </si>
  <si>
    <t xml:space="preserve">projektor multimedialny Sony VPL-SX 631                                                                                                                                                                                                                   </t>
  </si>
  <si>
    <t xml:space="preserve">drukarka HP LJ  Pro 400 M 426 dn MFP  - 2 sztuki                                                                                                                                                                                                                    </t>
  </si>
  <si>
    <t xml:space="preserve">drukarka HP Color M 477 MFP                                                                                                                                                                                                                               </t>
  </si>
  <si>
    <t>drukarka  HP LJ 400 M 426 MFP 2 sztuki</t>
  </si>
  <si>
    <t xml:space="preserve">waga medyczna WE150P3W(D) (BMI, wzrost 90-180 cm) </t>
  </si>
  <si>
    <t xml:space="preserve">projektor  multimedialny  Sony   </t>
  </si>
  <si>
    <t xml:space="preserve">tablica interaktywna   QWB </t>
  </si>
  <si>
    <t>projektor krótkoogniskowy Sony VPL-SX630 i uchwyt - 6 sztuk</t>
  </si>
  <si>
    <t>tablica multimedialna Qomo QWB200-PS - 6 sztuk</t>
  </si>
  <si>
    <t xml:space="preserve">router Cisco RV082 8-port 10/100 VPN Dual WAN </t>
  </si>
  <si>
    <t xml:space="preserve">kserokopiarka Bizhub C224e Konica Minolta </t>
  </si>
  <si>
    <t xml:space="preserve">drukarka A3 HP Color LaserJet Enterprise M750dn </t>
  </si>
  <si>
    <t>drukarka laserowa A4 Mono HP P3015dn - 2 sztuki</t>
  </si>
  <si>
    <t xml:space="preserve">notebook HP ProBook 450 G2 i7-5500U 15.6"                                                                                                                                                                                                                 </t>
  </si>
  <si>
    <t xml:space="preserve">komputer zestaw DELL OptiPlex 7020 SFF i7 4GB - 32 sztuki                                                                                                                                                                                                            </t>
  </si>
  <si>
    <t>sieciowy serwer plików NETGEAR RN2120 1U</t>
  </si>
  <si>
    <t>serwer Dell R220 E3-1220v3 8GBub 1600 LV</t>
  </si>
  <si>
    <t xml:space="preserve">niszczarka HSM X13 Shredstar Perso P-4   </t>
  </si>
  <si>
    <t xml:space="preserve">telewizor Funai 32FDV5755/10 DVD                                                                                                                                                                                                                          </t>
  </si>
  <si>
    <t xml:space="preserve">projektor NEC V300WDLP WXGA                                                                                                                                                                                                                               </t>
  </si>
  <si>
    <t xml:space="preserve">serwer Dell R220 E3-1220v3 8GBub 1600 LV                                                                                                                                                                                                                  </t>
  </si>
  <si>
    <t xml:space="preserve">sieciowy serwer plików NETGEAR RN2120 1U                                                                                                                                                                                                                  </t>
  </si>
  <si>
    <t xml:space="preserve">kserokopiarka Bizhub C224e Konica Minolta                                                                                                                                                                                                                 </t>
  </si>
  <si>
    <t xml:space="preserve">router Cisco RV082 8-port 10/100 VPN Dual WAN                                                                                                                                                                                                             </t>
  </si>
  <si>
    <t>GMINNE PRZEDSZKOLE W MYSIADLE</t>
  </si>
  <si>
    <t>GMINNE PRZEDSZKOLE W JASTRZĘBCU</t>
  </si>
  <si>
    <t>Zestaw multimedialny Projektor NEC</t>
  </si>
  <si>
    <t>Projektor VIVITEK + zestaw głośników</t>
  </si>
  <si>
    <t>GMINNE PRZEDSZKOLE W ZAMIENIU</t>
  </si>
  <si>
    <t>CENTRUM SPORTU</t>
  </si>
  <si>
    <t>4/48/487/102</t>
  </si>
  <si>
    <t>Router FORTIgATE 100D BDL</t>
  </si>
  <si>
    <t>4/48/487/147</t>
  </si>
  <si>
    <t>4/48/487/148</t>
  </si>
  <si>
    <t>4/48/487/149</t>
  </si>
  <si>
    <t>4/48/487/151</t>
  </si>
  <si>
    <t>4/48/487/152</t>
  </si>
  <si>
    <t>4/48/487/153</t>
  </si>
  <si>
    <t>4/48/487/154</t>
  </si>
  <si>
    <t>4/48/487/155</t>
  </si>
  <si>
    <t>4/48/487/156</t>
  </si>
  <si>
    <t>4/48/487/157</t>
  </si>
  <si>
    <t>4/48/487/158</t>
  </si>
  <si>
    <t>4/48/487/159</t>
  </si>
  <si>
    <t>8/80/803/025</t>
  </si>
  <si>
    <t>8/80/803/026</t>
  </si>
  <si>
    <t>8/80/803/027</t>
  </si>
  <si>
    <t>8/80/803/028</t>
  </si>
  <si>
    <t>8/80/803/029</t>
  </si>
  <si>
    <t>8/80/803/030</t>
  </si>
  <si>
    <t>4/48/487/292</t>
  </si>
  <si>
    <t>4/48/487/293</t>
  </si>
  <si>
    <t>4/48/487/294</t>
  </si>
  <si>
    <t>4/48/487/320</t>
  </si>
  <si>
    <t>4/48/487/321</t>
  </si>
  <si>
    <t>4/48/487/001</t>
  </si>
  <si>
    <t>4/48/487/002</t>
  </si>
  <si>
    <t>4/48/487/003</t>
  </si>
  <si>
    <t>4/48/487/004</t>
  </si>
  <si>
    <t>4/48/487/006</t>
  </si>
  <si>
    <t>4/48/487/007</t>
  </si>
  <si>
    <t>4/48/487/008</t>
  </si>
  <si>
    <t>4/48/487/009</t>
  </si>
  <si>
    <t>4/48/487/010</t>
  </si>
  <si>
    <t>4/48/487/012</t>
  </si>
  <si>
    <t>4/48/487/013</t>
  </si>
  <si>
    <t>4/48/487/014</t>
  </si>
  <si>
    <t>4/48/487/016</t>
  </si>
  <si>
    <t>4/48/487/017</t>
  </si>
  <si>
    <t>4/48/487/018</t>
  </si>
  <si>
    <t>4/48/487/019</t>
  </si>
  <si>
    <t>4/48/487/021</t>
  </si>
  <si>
    <t>4/48/487/022</t>
  </si>
  <si>
    <t>4/48/487/023</t>
  </si>
  <si>
    <t>4/48/487/024</t>
  </si>
  <si>
    <t>4/48/487/025</t>
  </si>
  <si>
    <t>4/48/487/026</t>
  </si>
  <si>
    <t>4/48/487/027</t>
  </si>
  <si>
    <t>4/48/487/028</t>
  </si>
  <si>
    <t>4/48/487/029</t>
  </si>
  <si>
    <t>4/48/487/030</t>
  </si>
  <si>
    <t>4/48/487/031</t>
  </si>
  <si>
    <t>4/48/487/032</t>
  </si>
  <si>
    <t>4/48/487/033</t>
  </si>
  <si>
    <t>4/48/487/034</t>
  </si>
  <si>
    <t>4/48/487/035</t>
  </si>
  <si>
    <t>4/48/487/036</t>
  </si>
  <si>
    <t>4/48/487/037</t>
  </si>
  <si>
    <t>4/48/487/038</t>
  </si>
  <si>
    <t>4/48/487/039</t>
  </si>
  <si>
    <t>4/48/487/040</t>
  </si>
  <si>
    <t>4/48/487/041</t>
  </si>
  <si>
    <t>4/48/487/043</t>
  </si>
  <si>
    <t>4/48/487/044</t>
  </si>
  <si>
    <t>4/48/487/045</t>
  </si>
  <si>
    <t xml:space="preserve">Kamera monitoringu wizyjnego - 6 szt. </t>
  </si>
  <si>
    <t>6/62/622/002</t>
  </si>
  <si>
    <t xml:space="preserve">Syrena alarmowa o mocy 600W </t>
  </si>
  <si>
    <t>6/66/663/029</t>
  </si>
  <si>
    <t>6/66/663/030</t>
  </si>
  <si>
    <t>6/66/663/031</t>
  </si>
  <si>
    <t>6/66/663/032</t>
  </si>
  <si>
    <t>6/66/663/033</t>
  </si>
  <si>
    <t>6/66/663/034</t>
  </si>
  <si>
    <t>6/66/663/035</t>
  </si>
  <si>
    <t>6/66/663/036</t>
  </si>
  <si>
    <t>6/66/663/037</t>
  </si>
  <si>
    <t>6/66/663/038</t>
  </si>
  <si>
    <t>komputer Dell T3620 mt + Office 2016 + Windows 10 Pro</t>
  </si>
  <si>
    <t>4/48/487/050</t>
  </si>
  <si>
    <t xml:space="preserve">Monitor Dell P2418 (1) </t>
  </si>
  <si>
    <t>4/48/487/051</t>
  </si>
  <si>
    <t xml:space="preserve">Monitor Dell P2418 (2) </t>
  </si>
  <si>
    <t>4/48/487/052</t>
  </si>
  <si>
    <t>Komputer do obsługi e-sesji Dell Inspiron 7577</t>
  </si>
  <si>
    <t>4/48/487/055</t>
  </si>
  <si>
    <t>Komputer Dell Optiplex 7460 AIO</t>
  </si>
  <si>
    <t>4/48/487/056</t>
  </si>
  <si>
    <t>4/48/487/057</t>
  </si>
  <si>
    <t>Biblioteka taśmowa Dell PowerVault TL2000</t>
  </si>
  <si>
    <t>4/48/487/058</t>
  </si>
  <si>
    <t>Komputer Fujitsu Lifebook A357 W10P</t>
  </si>
  <si>
    <t>4/48/487/059</t>
  </si>
  <si>
    <t>Radarowy wyświetlacz prędkości na skrzyżowaniu ul. Łączności, Polnej i Lipowej w Łazach</t>
  </si>
  <si>
    <t>6/62/622/003</t>
  </si>
  <si>
    <t>Rzutnik Ricoh PJ</t>
  </si>
  <si>
    <t>6/66/662/002</t>
  </si>
  <si>
    <t>Drukarka HP PageWide Pro 477dw D3Q20B</t>
  </si>
  <si>
    <t>8/80/803/042</t>
  </si>
  <si>
    <t>8/80/803/043</t>
  </si>
  <si>
    <t>8/80/803/044</t>
  </si>
  <si>
    <t>8/80/803/045</t>
  </si>
  <si>
    <t xml:space="preserve">Drukarka - Urządzenie HP 477 </t>
  </si>
  <si>
    <t>8/80/803/046</t>
  </si>
  <si>
    <t>8/80/803/047</t>
  </si>
  <si>
    <t>Urządzenie wielofunkcyjne CANON iRAC 3530i</t>
  </si>
  <si>
    <t>8/80/803/048</t>
  </si>
  <si>
    <t>Defibrylator wraz z szafką</t>
  </si>
  <si>
    <t>8/80/809/005</t>
  </si>
  <si>
    <t>Schodołaz oraz rotor rehabilitacyjny</t>
  </si>
  <si>
    <t>8/80/809/006</t>
  </si>
  <si>
    <t>8/80/803/049</t>
  </si>
  <si>
    <t>8/80/803/050</t>
  </si>
  <si>
    <t>Drukarka EPSON WORKFORCE PRO WF-6090DW</t>
  </si>
  <si>
    <t>8/80/803/051</t>
  </si>
  <si>
    <t>(1) Komputer All In One Optiplex 7460n z Win10Pro + MS Office 2019 Standard</t>
  </si>
  <si>
    <t>4/48/487/335</t>
  </si>
  <si>
    <t>(2) Komputer All In One Optiplex 7460n z Win10Pro + MS Office 2019 Standard</t>
  </si>
  <si>
    <t>4/48/487/336</t>
  </si>
  <si>
    <t>(3) Komputer All In One Optiplex 7460n z Win10Pro + MS Office 2019 Standard</t>
  </si>
  <si>
    <t>4/48/487/337</t>
  </si>
  <si>
    <t>(4) Komputer All In One Optiplex 7460n z Win10Pro + MS Office 2019 Standard</t>
  </si>
  <si>
    <t>4/48/487/338</t>
  </si>
  <si>
    <t>(5) Komputer All In One Optiplex 7460n z Win10Pro + MS Office 2019 Standard</t>
  </si>
  <si>
    <t>4/48/487/339</t>
  </si>
  <si>
    <t>(6) Komputer All In One Optiplex 7460n z Win10Pro + MS Office 2019 Standard</t>
  </si>
  <si>
    <t>4/48/487/340</t>
  </si>
  <si>
    <t>(7) Komputer All In One Optiplex 7460n z Win10Pro + MS Office 2019 Standard</t>
  </si>
  <si>
    <t>4/48/487/341</t>
  </si>
  <si>
    <t>(8) Komputer All In One Optiplex 7460n z Win10Pro + MS Office 2019 Standard</t>
  </si>
  <si>
    <t>4/48/487/342</t>
  </si>
  <si>
    <t>(9) Komputer All In One Optiplex 7460n z Win10Pro + MS Office 2019 Standard</t>
  </si>
  <si>
    <t>4/48/487/343</t>
  </si>
  <si>
    <t>(10) Komputer All In One Optiplex 7460n z Win10Pro + MS Office 2019 Standard</t>
  </si>
  <si>
    <t>4/48/487/344</t>
  </si>
  <si>
    <t>(11) Komputer All In One Optiplex 7460n z Win10Pro + MS Office 2019 Standard</t>
  </si>
  <si>
    <t>4/48/487/345</t>
  </si>
  <si>
    <t>(12) Komputer All In One Optiplex 7460n z Win10Pro + MS Office 2019 Standard</t>
  </si>
  <si>
    <t>4/48/487/346</t>
  </si>
  <si>
    <t>(13) Komputer All In One Optiplex 7460n z Win10Pro + MS Office 2019 Standard</t>
  </si>
  <si>
    <t>4/48/487/347</t>
  </si>
  <si>
    <t>(14) Komputer All In One Optiplex 7460n z Win10Pro + MS Office 2019 Standard</t>
  </si>
  <si>
    <t>4/48/487/348</t>
  </si>
  <si>
    <t>(15) Komputer All In One Optiplex 7460n z Win10Pro + MS Office 2019 Standard</t>
  </si>
  <si>
    <t>4/48/487/349</t>
  </si>
  <si>
    <t xml:space="preserve">Switch NETGEAR XSM4316S </t>
  </si>
  <si>
    <t>4/48/487/350</t>
  </si>
  <si>
    <t>(1) Drukarka laserowa HP Laserjet PRO M15W</t>
  </si>
  <si>
    <t>(2) Drukarka laserowa HP Laserjet PRO M15W</t>
  </si>
  <si>
    <t>(3) Drukarka laserowa HP Laserjet PRO M15W</t>
  </si>
  <si>
    <t>(4) Drukarka laserowa HP Laserjet PRO M15W</t>
  </si>
  <si>
    <t>Komputer Dell OptiPlex 7460 All-in_One wraz z oprogramowaniem Microsoft Offi2019 Sngl LP 1 License No Level (1)</t>
  </si>
  <si>
    <t>4/48/487/408</t>
  </si>
  <si>
    <t>Komputer Dell OptiPlex 7460 All-in_One wraz z oprogramowaniem Microsoft Offi2019 Sngl LP 1 License No Level (2)</t>
  </si>
  <si>
    <t>4/48/487/410</t>
  </si>
  <si>
    <t>Komputer Dell OptiPlex 7460 All-in_One wraz z oprogramowaniem Microsoft Offi2019 Sngl LP 1 License No Level (3)</t>
  </si>
  <si>
    <t>4/48/487/411</t>
  </si>
  <si>
    <t>Komputer Dell OptiPlex 7460 All-in_One wraz z oprogramowaniem Microsoft Offi2019 Sngl LP 1 License No Level (4)</t>
  </si>
  <si>
    <t>4/48/487/412</t>
  </si>
  <si>
    <t>RAZEM  Urząd Gminy Lesznowola</t>
  </si>
  <si>
    <t>Referat Odpadów Komunalnych</t>
  </si>
  <si>
    <t>4/48/487/005</t>
  </si>
  <si>
    <t>4/48/487/011</t>
  </si>
  <si>
    <t>4/48/487/015</t>
  </si>
  <si>
    <t>4/48/487/020</t>
  </si>
  <si>
    <t>4/48/487/046</t>
  </si>
  <si>
    <t>komputer del V3668i5-7400</t>
  </si>
  <si>
    <t>Urzadzenie wielofunkcyjne</t>
  </si>
  <si>
    <t>kopertownica Hefter si 1000 basik</t>
  </si>
  <si>
    <t>I.155.p,26</t>
  </si>
  <si>
    <t>Komputer Dell V 3268 i 5</t>
  </si>
  <si>
    <t>I.57.39</t>
  </si>
  <si>
    <t>KOMPUTER DELL-7400</t>
  </si>
  <si>
    <t>I.145.18</t>
  </si>
  <si>
    <t>Urzadzenie wielofunkcyjne canon maxify mb5150</t>
  </si>
  <si>
    <t>I.145.19.</t>
  </si>
  <si>
    <t>komputer DELLV3470SFF i 5-8400</t>
  </si>
  <si>
    <t>I.9.32.</t>
  </si>
  <si>
    <t>Komputer DELL V 3470</t>
  </si>
  <si>
    <t>I.187.1</t>
  </si>
  <si>
    <t>I.187.2</t>
  </si>
  <si>
    <t>System alarmowy</t>
  </si>
  <si>
    <t>I.187.3</t>
  </si>
  <si>
    <t>Urządzenie wielofunkcyjne Iredv 4235</t>
  </si>
  <si>
    <t>I.187.4</t>
  </si>
  <si>
    <t>Urządzenie wielofunkcyjneHP INK Tank Wireless 419</t>
  </si>
  <si>
    <t>I.187.5</t>
  </si>
  <si>
    <t>komputer synology DS218</t>
  </si>
  <si>
    <t>I.187.6</t>
  </si>
  <si>
    <t>komputer dell V 3470 sff</t>
  </si>
  <si>
    <t>I.157.37</t>
  </si>
  <si>
    <t>I.157.38</t>
  </si>
  <si>
    <t>I.157.39</t>
  </si>
  <si>
    <t>I.17.21</t>
  </si>
  <si>
    <t>urzadzenie wielofunkcyjne</t>
  </si>
  <si>
    <t>drukarka kodów paskowych</t>
  </si>
  <si>
    <t>I.17.22</t>
  </si>
  <si>
    <t>I.85.p.15</t>
  </si>
  <si>
    <t>suma ubezpieczenia (w PLN)</t>
  </si>
  <si>
    <t xml:space="preserve">Komputer HP </t>
  </si>
  <si>
    <t>ŚT poz.58 st.r 2764,69,70str29</t>
  </si>
  <si>
    <t>ŚT poz.71, 76 str 49</t>
  </si>
  <si>
    <t>Komputer DELL +monitor</t>
  </si>
  <si>
    <t>ŚT poz. 59 str 27,poz.73 str 49</t>
  </si>
  <si>
    <t>DWŚT poz.1-9 str 77; 11-13; str. 79</t>
  </si>
  <si>
    <t>ŚT poz.33 str 21</t>
  </si>
  <si>
    <t>ŚT poz.115 str.57</t>
  </si>
  <si>
    <t>Kom[uter Dell V3268SFFi5</t>
  </si>
  <si>
    <t>27.07.2017</t>
  </si>
  <si>
    <t>ŚT poz. 27 str 21</t>
  </si>
  <si>
    <t>Komputer De// Vostro (18 szt)</t>
  </si>
  <si>
    <t>20.07.2018</t>
  </si>
  <si>
    <t>ŚT poz 80 str 51</t>
  </si>
  <si>
    <t>Interaktywny monitor 65 "</t>
  </si>
  <si>
    <t>20,09.2018</t>
  </si>
  <si>
    <t>DW KWI poz. 68 str 16</t>
  </si>
  <si>
    <t>Komputer Destop Dell (6 szt)</t>
  </si>
  <si>
    <t>19.04.2019</t>
  </si>
  <si>
    <t>ŚT poz,117 - 122 str 59</t>
  </si>
  <si>
    <t>Komputer DELL (2 szt.)</t>
  </si>
  <si>
    <t>05.07.2019</t>
  </si>
  <si>
    <t>ŚT poz. 126, 127 str 61</t>
  </si>
  <si>
    <t>Komputer All in One ASUS</t>
  </si>
  <si>
    <t>28.08.2019</t>
  </si>
  <si>
    <t>ŚT poz. 128 str 61</t>
  </si>
  <si>
    <t>ŚT poz. 129 str 61</t>
  </si>
  <si>
    <t>Drukarka 3D CraftBot X3D</t>
  </si>
  <si>
    <t>komputer Dell 7010 i5-3570</t>
  </si>
  <si>
    <t xml:space="preserve">Komputer Dell E 6430i5 </t>
  </si>
  <si>
    <t xml:space="preserve">Komputer Dell Optiplex 3200 </t>
  </si>
  <si>
    <t xml:space="preserve">Zestaw komputerowy Dell V3470 </t>
  </si>
  <si>
    <t>4/48/487/357-372 15 szt.</t>
  </si>
  <si>
    <t>Monitor interaktywny ITA Toc Tech HT65D</t>
  </si>
  <si>
    <t>Projektor EPSON EB-X05 LCD</t>
  </si>
  <si>
    <t>4/48/487/373</t>
  </si>
  <si>
    <t>Urządzenie wielofunkcyjne Epson MFP WF-C5710DWWF</t>
  </si>
  <si>
    <t>komputer Dell Optiplex 3010 SFF</t>
  </si>
  <si>
    <t>telewizor Samsung UE55M5572</t>
  </si>
  <si>
    <t>switch UBIQUITI UNIFi 24</t>
  </si>
  <si>
    <t>urządzenie do zarządzania wifi (Ubiquiti UniFi)</t>
  </si>
  <si>
    <t>2 komputery Dell Optiplex 9010 SFF</t>
  </si>
  <si>
    <t xml:space="preserve">serwer Dell Power Edge R530 E5-2620v4 64GBrg                                                                                                                                                                                                                 </t>
  </si>
  <si>
    <t>UPS Eaton 5PX 2200i RT2U</t>
  </si>
  <si>
    <t>sieciowy serwer plików QNAP 4-Bay TurboNAS TS-431</t>
  </si>
  <si>
    <t>drukarka HP LJ  Pro 400 M 426 dn MFP</t>
  </si>
  <si>
    <t xml:space="preserve">niszczarka Shredcat 8283 CC </t>
  </si>
  <si>
    <t>telewizor multimedialny LCD WGS</t>
  </si>
  <si>
    <t>drukarka 3D Craft Bot XL</t>
  </si>
  <si>
    <t>niszczarka Shredcat 8283 CC</t>
  </si>
  <si>
    <t>telewizor UHD 4K LG 55UM7100</t>
  </si>
  <si>
    <t>drukarka HP UW LaserJet Pro M227fdw MFP</t>
  </si>
  <si>
    <t>Projektor bezlampowy XJ-V2</t>
  </si>
  <si>
    <t>Projektor bezlampowy XJ-V1</t>
  </si>
  <si>
    <t>Komputer DellOptiplex9010SF -2szt</t>
  </si>
  <si>
    <t>338-339</t>
  </si>
  <si>
    <t>Komputer DellOptiplex9010SF - 5szt</t>
  </si>
  <si>
    <t>340-344</t>
  </si>
  <si>
    <t>Komputer DellOptiplex9010SF 10szt</t>
  </si>
  <si>
    <t>345-354</t>
  </si>
  <si>
    <t>Drukarka HP LJM609</t>
  </si>
  <si>
    <t>Drukarka HP LJM609 2szt</t>
  </si>
  <si>
    <t>356-357</t>
  </si>
  <si>
    <t>Urządzenie wielofunkcyjneMFP M477</t>
  </si>
  <si>
    <t>Komuter Dell Optiplex7050MT- 7szt</t>
  </si>
  <si>
    <t>359-365</t>
  </si>
  <si>
    <t>Ruter WI FI</t>
  </si>
  <si>
    <t>Drukarka HP LJ M604dn - 2szt</t>
  </si>
  <si>
    <t>367-368</t>
  </si>
  <si>
    <t xml:space="preserve">Drukarka HP LJ M608dn </t>
  </si>
  <si>
    <t>Kopiarka Konika Minolta bizhub5020</t>
  </si>
  <si>
    <t>drukarka HPLJ</t>
  </si>
  <si>
    <t>drukarka HPCP 5225 dn</t>
  </si>
  <si>
    <t>rejestrator HIKVISION</t>
  </si>
  <si>
    <t>zestaw nagłaśniający ( moduł wejściowy,głośniki,wzmacniacz 2-kanałowy,matryce audio )</t>
  </si>
  <si>
    <t>sieć komputerowa WiFi w budynku szkoły</t>
  </si>
  <si>
    <t>Niszczarka HSH Scurpio</t>
  </si>
  <si>
    <t>Serwer Dell PowerEDge R540 XS 4110 64GB</t>
  </si>
  <si>
    <t>komputer A4-7300</t>
  </si>
  <si>
    <t>poz. 13 str. 5 ks. Wartościowa</t>
  </si>
  <si>
    <t>komputer A I O Lenovo</t>
  </si>
  <si>
    <t>poz. 15 str. 5 ks. Wartościowa</t>
  </si>
  <si>
    <t>urządzenie wielof. HPDJ</t>
  </si>
  <si>
    <t>poz. 85str.10 ks. Ilościowa</t>
  </si>
  <si>
    <t>Urzadzenie wielof. Canon</t>
  </si>
  <si>
    <t>poz. 80str.10 ks.Ilościowa</t>
  </si>
  <si>
    <t>Suma ul. Ogrodowa 10</t>
  </si>
  <si>
    <t>zestaw komputerowy</t>
  </si>
  <si>
    <t>Telewizor Samsung</t>
  </si>
  <si>
    <t>określenie sumy ubezpieczenia *</t>
  </si>
  <si>
    <t>*odtworzeniowa (WO) / księgowa brutto (KB)</t>
  </si>
  <si>
    <t>GOPS- ŚWIETLICA ŁAZY</t>
  </si>
  <si>
    <t>RAZEM ŚWIETLICA ŁAZY</t>
  </si>
  <si>
    <t>KB</t>
  </si>
  <si>
    <t>WO</t>
  </si>
  <si>
    <t>UL. KWIATOWA 28</t>
  </si>
  <si>
    <t>RAZEM UL. KWIATOWA 28</t>
  </si>
  <si>
    <t>UL. OGRODOWA 13</t>
  </si>
  <si>
    <t>RAZEM UL. OGRODOWA 13</t>
  </si>
  <si>
    <t>Drukarka CANON</t>
  </si>
  <si>
    <t>telefon stacjonarny</t>
  </si>
  <si>
    <t>UPS EATON PRO 1600 FR</t>
  </si>
  <si>
    <t>Router CISCO RV042 VPN Firewall</t>
  </si>
  <si>
    <t>Drukarka CANON MAXIFY MB5350</t>
  </si>
  <si>
    <t>Monitor DELL P2417H</t>
  </si>
  <si>
    <t>Stacja dokująca HP Docking</t>
  </si>
  <si>
    <t>Drukarka HP L J M401 DNE</t>
  </si>
  <si>
    <t>Urządzenie Wielofunkcyjne EPSON L6170</t>
  </si>
  <si>
    <t>urządzenienie wielofunkcyjne EPSON L6170</t>
  </si>
  <si>
    <t>Urządzenie wielofunkcyjne EPSON L6190</t>
  </si>
  <si>
    <t>Dysku NAS NETGEAR RND212 do serwera</t>
  </si>
  <si>
    <t>DRUKARKA KODÓW PASKOWYCH BIXOLON</t>
  </si>
  <si>
    <t>komputer DELL</t>
  </si>
  <si>
    <t>LENOVO komputery</t>
  </si>
  <si>
    <t>niszczarka HSM Securio</t>
  </si>
  <si>
    <t>monitor imprezy sportowe 2 szt-hala Mysiadło</t>
  </si>
  <si>
    <t xml:space="preserve">rok produkcji lub rok przyjęcia </t>
  </si>
  <si>
    <t>serwer</t>
  </si>
  <si>
    <t>urządzenie wielofunkcyjne CANON</t>
  </si>
  <si>
    <t>kompyter DELL</t>
  </si>
  <si>
    <t>urządzenie wielofunkcyjne EPSON</t>
  </si>
  <si>
    <t>Komputer Dell *2</t>
  </si>
  <si>
    <t>ul. Osiedlowa 10</t>
  </si>
  <si>
    <t>RAZEM UL. OGRODOWA 10</t>
  </si>
  <si>
    <t>ZAŁĄCZNIK A3 - WYKAZ SPRZĘTU ELEKTRONICZNEGO STACJONARNEGO W RAMACH UBEZPIECZENIA SPRZĘTU ELEKTRONICZNEGO OD WSZYSTKICH RYZYK (ROZDZIAŁ IV)</t>
  </si>
  <si>
    <t>ZAŁĄCZNIK A3 - WYKAZ SPRZĘTU ELEKTRONICZNEGO STACJONARNEGO W RAMACH UBEZPIECZENIA SPRZĘTU ELEKTRONICZNEGO OD WSZYSTKICH RYZYK (ROZDZIAŁ VI)</t>
  </si>
  <si>
    <t>ul. Osiedlowa 4</t>
  </si>
  <si>
    <t>Drukarka laserowa Minolta</t>
  </si>
  <si>
    <t>ks. wart. Poz. 17 str. 5</t>
  </si>
  <si>
    <t>Komputer DELL V3268</t>
  </si>
  <si>
    <t>ks.wart. Poz. 18 str.5</t>
  </si>
  <si>
    <t>Komputer Lenovo</t>
  </si>
  <si>
    <t>ks. Wart. Poz.19 str 5</t>
  </si>
  <si>
    <t>Ks. Ilośc. Poz. 23, str. 13</t>
  </si>
  <si>
    <t>Zestaw komp. Dell + monitor2018</t>
  </si>
  <si>
    <t>Ks. Śr. Trwałych Poz. 2, str 4</t>
  </si>
  <si>
    <t>Komputer Dell9010</t>
  </si>
  <si>
    <t>Ks. Wart. Poz. 23, str. 5</t>
  </si>
  <si>
    <t>Komputer DELL 3770</t>
  </si>
  <si>
    <t>Ks. Śr. Trwałych Poz. 7, str 4</t>
  </si>
  <si>
    <t>ks. Śr. Trwałych Poz. 8, str. 5</t>
  </si>
  <si>
    <t>Urządzenie wielofunkcyjne</t>
  </si>
  <si>
    <t>ks. Śr. Trwałych Poz. 9, str. 5</t>
  </si>
  <si>
    <t>RAZEM UL. OGRODOWA 4</t>
  </si>
  <si>
    <t>Wykaz sprzętu elektronicznego stacjonarnego od roku 2015</t>
  </si>
  <si>
    <t xml:space="preserve"> Wykaz sprzętu elektronicznego stacjonarnego od roku 2015</t>
  </si>
  <si>
    <t>Monitor interaktywny (3 szt)</t>
  </si>
  <si>
    <t>ŚT poz 16,17,18 str.79</t>
  </si>
  <si>
    <t>Drukarka 3d CB D4563248</t>
  </si>
  <si>
    <t>ŚT SPLA/8/80/803/1-60</t>
  </si>
  <si>
    <t xml:space="preserve">Monitor interaktywny </t>
  </si>
  <si>
    <t>ŚT poz 132 str.61</t>
  </si>
  <si>
    <t xml:space="preserve">Monitor interaktywny Newline Tru Touch </t>
  </si>
  <si>
    <t>ŚT SPLA/003669/2020</t>
  </si>
  <si>
    <t>Monitor interaktywny ProLite TE6503MIS</t>
  </si>
  <si>
    <t>ŚT SPLA/003682/2021</t>
  </si>
  <si>
    <t xml:space="preserve">Komputer Dell Vostro 3888 </t>
  </si>
  <si>
    <t>ŚT SPLA/003740/2021</t>
  </si>
  <si>
    <t>ŚT SPLA/003741/2022</t>
  </si>
  <si>
    <t>ŚT SPLA/003742/2023</t>
  </si>
  <si>
    <t>ŚT SPLA/6/66/662/1-4921</t>
  </si>
  <si>
    <t>Komputer Deskopt Dell Vostro 3681</t>
  </si>
  <si>
    <t>ŚT SPLA/4/48/487/8-4929</t>
  </si>
  <si>
    <t>Urządzenie wielofunkcyjne KONICA MINOLTA</t>
  </si>
  <si>
    <t>18.12.2017</t>
  </si>
  <si>
    <t>Kserokopiarka Konica Minolta</t>
  </si>
  <si>
    <t>26.07.2017</t>
  </si>
  <si>
    <t>Drukarka HP LJ M402 D</t>
  </si>
  <si>
    <t>Stacja do ładowania iPadów (2 szt)</t>
  </si>
  <si>
    <t>KONICA MINOLTA bizhub 367</t>
  </si>
  <si>
    <t>17.12.2018</t>
  </si>
  <si>
    <t>Niszczarka FELLOWS (2 szt.)</t>
  </si>
  <si>
    <t>Zestaw komputerowy 4/48/487</t>
  </si>
  <si>
    <t>Zestaw interaktywny (tablica+projektor) 6/66/662</t>
  </si>
  <si>
    <t>Drukarka 8/80/803</t>
  </si>
  <si>
    <t>Monitor interaktywny 6/66/662</t>
  </si>
  <si>
    <t>Projektor 6/66/662</t>
  </si>
  <si>
    <t>Drukarka wielofunkcyjna 4/48/487</t>
  </si>
  <si>
    <t>Drukarka 3D 8/80/803</t>
  </si>
  <si>
    <t>Komputer All in One 4/48/487</t>
  </si>
  <si>
    <t>Głośniki EDIFIER 2,0R2600</t>
  </si>
  <si>
    <t>Ubiquiti Unifi Uapac Lite 5pack</t>
  </si>
  <si>
    <t>Dell Optiplex</t>
  </si>
  <si>
    <t>Dell V3900 WN7/8P</t>
  </si>
  <si>
    <t>Dell V3900 i 3-4130</t>
  </si>
  <si>
    <t>L</t>
  </si>
  <si>
    <t>Dell V3900</t>
  </si>
  <si>
    <t>Iboard 82+Epson EB570</t>
  </si>
  <si>
    <t>Brother HL-L2360DN S/N</t>
  </si>
  <si>
    <t>HP Laser Jet P1606dn</t>
  </si>
  <si>
    <t>Fujitsu D55Gi5-6400U8GB</t>
  </si>
  <si>
    <t>70" rok 2016</t>
  </si>
  <si>
    <t>HP Lase Jet P1102</t>
  </si>
  <si>
    <t>Epson EB-X31Lcd</t>
  </si>
  <si>
    <t>Epson EBX 31LCD</t>
  </si>
  <si>
    <t>Dell</t>
  </si>
  <si>
    <t>HP Laser Jet Pro M102W</t>
  </si>
  <si>
    <t>HP Lase Jet Pro M102W</t>
  </si>
  <si>
    <t>Epson EB-X05</t>
  </si>
  <si>
    <t>Epson EB-x41</t>
  </si>
  <si>
    <t>Canon MB5150</t>
  </si>
  <si>
    <t>Konica Minolta Bizhub 368e</t>
  </si>
  <si>
    <t>Konica Minolta Bizhub 368</t>
  </si>
  <si>
    <t>Epson EB 689</t>
  </si>
  <si>
    <t>Graf Bot XL 3D CB O2270719</t>
  </si>
  <si>
    <t>HP I3-8100T</t>
  </si>
  <si>
    <t>Lenovo V530-24</t>
  </si>
  <si>
    <t>Samsung 65"</t>
  </si>
  <si>
    <t>Canon MB5155</t>
  </si>
  <si>
    <t>Canon MB5450</t>
  </si>
  <si>
    <t>HP AiO 205 G4 23,8" R3 3250U 8GB 256SSD Win10P</t>
  </si>
  <si>
    <t>HP ProOne 600 G6 21"</t>
  </si>
  <si>
    <t>Infocus 75"</t>
  </si>
  <si>
    <t>Konica Minolta Bizhub C250i rok 2021</t>
  </si>
  <si>
    <t>EPSON EB-530</t>
  </si>
  <si>
    <t>EPSON EB-685W</t>
  </si>
  <si>
    <t>ZESPÓŁ SZKOLNO-PRZEDSZKOLNY IM. NOBLISTÓW POLSKICH W LESZNOWOLI</t>
  </si>
  <si>
    <t>ZSPLI/VII/1/7</t>
  </si>
  <si>
    <t>ZSPLI/VII/1/10</t>
  </si>
  <si>
    <t>4/48/487/278</t>
  </si>
  <si>
    <t>4/48/487/268</t>
  </si>
  <si>
    <t>Drukarka PRO X476dw 34</t>
  </si>
  <si>
    <t>4/48/487/270</t>
  </si>
  <si>
    <t>Drukarka Canon Maxify 5050</t>
  </si>
  <si>
    <t>4/48/487/280</t>
  </si>
  <si>
    <t>Urządzenie wielofukcyjne Brother</t>
  </si>
  <si>
    <t>4/48/487/272</t>
  </si>
  <si>
    <t>4/48/487/279</t>
  </si>
  <si>
    <t>Urządzenie wielofunkcyjne HP PRO 8600</t>
  </si>
  <si>
    <t>4/48/487/266</t>
  </si>
  <si>
    <t>Urządzenie wielofunkcyjne HP PRO 8730</t>
  </si>
  <si>
    <t>4/48/487/274</t>
  </si>
  <si>
    <t>Urządzenie wielofunkcyjne HP PRO 6950</t>
  </si>
  <si>
    <t>4/48/487/281</t>
  </si>
  <si>
    <t>Urządzenie wielofunkcyjne Brother DCP-T510W</t>
  </si>
  <si>
    <t>4/48/487/282</t>
  </si>
  <si>
    <t>Zestaw Projektor Epson EB X41</t>
  </si>
  <si>
    <t>6/66/662/15</t>
  </si>
  <si>
    <t>Zestaw Projektor NEC VE 281X</t>
  </si>
  <si>
    <t>6/66/662/16</t>
  </si>
  <si>
    <t>Zestaw Projektor Epson EB-X31</t>
  </si>
  <si>
    <t>6/66/662/20</t>
  </si>
  <si>
    <t>6/66/662/21</t>
  </si>
  <si>
    <t>Tablica Interaktywna NEC-UM 301X</t>
  </si>
  <si>
    <t>6/66/662/22</t>
  </si>
  <si>
    <t>6/66/662/24</t>
  </si>
  <si>
    <t>Tablica interaktywna Epson EB-670</t>
  </si>
  <si>
    <t>6/66/662/28</t>
  </si>
  <si>
    <t>6/66/662/23</t>
  </si>
  <si>
    <t>6/66/662/25-27, 3 szt.</t>
  </si>
  <si>
    <t>Zestaw Projektor EB-X18 zestaw</t>
  </si>
  <si>
    <t>6/66/662/10</t>
  </si>
  <si>
    <t>6/66/662/47</t>
  </si>
  <si>
    <t>Zestaw Projektor EPSON EB-X18</t>
  </si>
  <si>
    <t>6/66/662/14</t>
  </si>
  <si>
    <t>Zestaw Projektor EPSON EB-X39</t>
  </si>
  <si>
    <t>6/66/662/46</t>
  </si>
  <si>
    <t>Zestaw Projektor EPSON EB-1780W +ekran AVTek EL 240</t>
  </si>
  <si>
    <t>6/66/662/49</t>
  </si>
  <si>
    <t>Zestaw Projektor Epson EB-X05 LCD</t>
  </si>
  <si>
    <t>6/66/662/48/48a, 2 szt.</t>
  </si>
  <si>
    <t>Tablica interaktywna NEC NP 13 LP</t>
  </si>
  <si>
    <t>6/66/662/17</t>
  </si>
  <si>
    <t xml:space="preserve">Zestaw Projektor Sony </t>
  </si>
  <si>
    <t>6/66/662/19</t>
  </si>
  <si>
    <t>Zestaw Projektor Vivitec</t>
  </si>
  <si>
    <t>6/66/662/11</t>
  </si>
  <si>
    <t>Zestaw Projektor Epson EB-X18</t>
  </si>
  <si>
    <t>6/66/662/13</t>
  </si>
  <si>
    <t>6/66/662/12</t>
  </si>
  <si>
    <t>Tablica Interaktywna Sony PSS-640</t>
  </si>
  <si>
    <t>6/66/662/3</t>
  </si>
  <si>
    <t>Zestaw Projektor Epson EB-S02</t>
  </si>
  <si>
    <t>6/66/662/9</t>
  </si>
  <si>
    <t>Zestaw Projektor Nec NP13LP</t>
  </si>
  <si>
    <t>6/66/662/4</t>
  </si>
  <si>
    <t>Zestaw Projektor Epson EB X-18</t>
  </si>
  <si>
    <t>6/66/662/5-6, 2 szt.</t>
  </si>
  <si>
    <t>6/66/662/7</t>
  </si>
  <si>
    <t>Zestaw multimedialny Sony</t>
  </si>
  <si>
    <t>6/66/662/1-2, 2 szt.</t>
  </si>
  <si>
    <t>6/66/662/31</t>
  </si>
  <si>
    <t>Zestaw Projektor Epson X31</t>
  </si>
  <si>
    <t>6/66/662/29</t>
  </si>
  <si>
    <t>Zestaw Projektor Epson X12</t>
  </si>
  <si>
    <t>6/66/662/30</t>
  </si>
  <si>
    <t>Zestaw Projektor Epson EB-X41</t>
  </si>
  <si>
    <t>6/66/662/32</t>
  </si>
  <si>
    <t xml:space="preserve">Zestaw Projektor NEC </t>
  </si>
  <si>
    <t>6/66/662/33, 41, 43-  3 szt.</t>
  </si>
  <si>
    <t>6/66/662/34</t>
  </si>
  <si>
    <t>6/66/662/35</t>
  </si>
  <si>
    <t>Zestaw Projektor Epson X18</t>
  </si>
  <si>
    <t>6/66/662/36</t>
  </si>
  <si>
    <t>6/66/662/37</t>
  </si>
  <si>
    <t>6/66/662/38</t>
  </si>
  <si>
    <t>6/66/662/45</t>
  </si>
  <si>
    <t xml:space="preserve">Zestaw Projektor EB-X41 </t>
  </si>
  <si>
    <t>6/66/662/50-51, 2 szt.</t>
  </si>
  <si>
    <t>Magiczny dywan Projektor interaktywny</t>
  </si>
  <si>
    <t>6/66/662/52</t>
  </si>
  <si>
    <t>6/66/662/53</t>
  </si>
  <si>
    <t>4/48/487/390</t>
  </si>
  <si>
    <t>4/48/487/1</t>
  </si>
  <si>
    <t>4/48/487/66</t>
  </si>
  <si>
    <t>Komputer Lenowo All in One 10150</t>
  </si>
  <si>
    <t>4/48/487/116</t>
  </si>
  <si>
    <t>4/48/487/192</t>
  </si>
  <si>
    <t>4/48/487/195</t>
  </si>
  <si>
    <t xml:space="preserve">Komputer Dell </t>
  </si>
  <si>
    <t>4/48/487/133</t>
  </si>
  <si>
    <t>Komputer Dell</t>
  </si>
  <si>
    <t>4/48/487/127</t>
  </si>
  <si>
    <t>4/48/487/130</t>
  </si>
  <si>
    <t>4/48/487/199</t>
  </si>
  <si>
    <t>4/48/487/134-143, 10 szt.</t>
  </si>
  <si>
    <t>4/48/487/131</t>
  </si>
  <si>
    <t>4/48/487/132</t>
  </si>
  <si>
    <t>Komputer Dell Vostro 270s</t>
  </si>
  <si>
    <t>4/48/487/72</t>
  </si>
  <si>
    <t>Dell optiplex 755</t>
  </si>
  <si>
    <t>4/48/487/74</t>
  </si>
  <si>
    <t>4/48/487/119</t>
  </si>
  <si>
    <t>4/48/487/120</t>
  </si>
  <si>
    <t>4/48/487/67-71, 5 szt.</t>
  </si>
  <si>
    <t>4/48/487/75-93, 96-98, 22 szt.</t>
  </si>
  <si>
    <t>4/48/487/105-106, 108-111, 6 szt.</t>
  </si>
  <si>
    <t>Zestaw komputerowy HP Elite 8300</t>
  </si>
  <si>
    <t>4/48/487/121</t>
  </si>
  <si>
    <t>4/48/487/122</t>
  </si>
  <si>
    <t>Komputer HP 8100</t>
  </si>
  <si>
    <t>4/48/487/124</t>
  </si>
  <si>
    <t>Zestaw komputerowy Dell 9010</t>
  </si>
  <si>
    <t>4/48/487/125</t>
  </si>
  <si>
    <t>Zestaw komputerowy Dell</t>
  </si>
  <si>
    <t>4/48/487/126</t>
  </si>
  <si>
    <t xml:space="preserve">Zestw komputerowy Dell V3470 + UPS </t>
  </si>
  <si>
    <t>4/48/487/298-312, 15 szt.</t>
  </si>
  <si>
    <t>Komputer Dell Vostro 3471</t>
  </si>
  <si>
    <t>4/48/487/382</t>
  </si>
  <si>
    <t>Komputer Dell Vostro 3671</t>
  </si>
  <si>
    <t>4/48/487/383</t>
  </si>
  <si>
    <t>Komputer Dell OptiPlex 9020</t>
  </si>
  <si>
    <t>4/48/487/384</t>
  </si>
  <si>
    <t>Komputer Dell All-in-One 9030</t>
  </si>
  <si>
    <t>4/48/487/387</t>
  </si>
  <si>
    <t>4/48/487/388</t>
  </si>
  <si>
    <t>4/48/487/389</t>
  </si>
  <si>
    <t>Komputer Dell OptiPlex 5040</t>
  </si>
  <si>
    <t>4/48/487/371</t>
  </si>
  <si>
    <t>4/48/487/372</t>
  </si>
  <si>
    <t>4/48/487/374</t>
  </si>
  <si>
    <t>4/48/487/375</t>
  </si>
  <si>
    <t>4/48/487/376</t>
  </si>
  <si>
    <t>4/48/487/377</t>
  </si>
  <si>
    <t>4/48/487/378</t>
  </si>
  <si>
    <t>Zestaw komputerowy Dell Vostro 3471</t>
  </si>
  <si>
    <t>4/48/487/379</t>
  </si>
  <si>
    <t>4/48/487/380</t>
  </si>
  <si>
    <t>4/48/487/381</t>
  </si>
  <si>
    <t>Komputer Dell 3040</t>
  </si>
  <si>
    <t>4/48/487/391</t>
  </si>
  <si>
    <t>4/48/487/392</t>
  </si>
  <si>
    <t>Komputer Dell All-in-One 7440</t>
  </si>
  <si>
    <t>4/48/487/394</t>
  </si>
  <si>
    <t>Komputer Dell 7040</t>
  </si>
  <si>
    <t>4/48/487/395</t>
  </si>
  <si>
    <t>4/48/487/396</t>
  </si>
  <si>
    <t>4/48/487/397</t>
  </si>
  <si>
    <t>4/48/487/399</t>
  </si>
  <si>
    <t>4/48/487/400</t>
  </si>
  <si>
    <t>Komputer Dell 7040 I5 6500 8GB 256 SSD W10P</t>
  </si>
  <si>
    <t>4/48/487/415-417</t>
  </si>
  <si>
    <t>Monitor interaktywny ITA Touch Technology HT-65D 38732</t>
  </si>
  <si>
    <t>8/80/805/12</t>
  </si>
  <si>
    <t>8/80/805/13</t>
  </si>
  <si>
    <t>8/80/805/14</t>
  </si>
  <si>
    <t>8/80/805/15</t>
  </si>
  <si>
    <t>Monitor interaktywny Benq 55</t>
  </si>
  <si>
    <t>8/80/805/16</t>
  </si>
  <si>
    <t>Monitor interaktywny Benq 65</t>
  </si>
  <si>
    <t>8/80/805/17</t>
  </si>
  <si>
    <t>8/80/805/2-11, 10 szt.</t>
  </si>
  <si>
    <t>mikser (robot kuchenny, Cleanmix)</t>
  </si>
  <si>
    <t xml:space="preserve">projektor krótkoogniskowy Sony VPL-SX630 i uchwyt - 1 sztuka                                                                                                                                                                                                       </t>
  </si>
  <si>
    <t xml:space="preserve">monitor komputerowy DELL P1914S  - 23 sztuki                                                                                                                                                                                                                         </t>
  </si>
  <si>
    <t xml:space="preserve">komputer zestaw DELL OptiPlex 7020 SFF i7 4GB - 23 sztuki                                                                                                                                                                                                            </t>
  </si>
  <si>
    <t>drukarka HP Laser Jet Pro M118DW</t>
  </si>
  <si>
    <t>Drukarka laserowa Konica Minolta</t>
  </si>
  <si>
    <t>poz. 8 str. 5 ks. Wartościowa</t>
  </si>
  <si>
    <t xml:space="preserve">Komputer DEL </t>
  </si>
  <si>
    <t>ks. Ś .Trwałych Poz. 11 str. 5</t>
  </si>
  <si>
    <t>Monitor DELL P24</t>
  </si>
  <si>
    <t>Ks. Ilościowa Poz. 22 str. 2</t>
  </si>
  <si>
    <t xml:space="preserve">Router TP Link </t>
  </si>
  <si>
    <t>Ks. Ilościowa Poz. 23 str. 2</t>
  </si>
  <si>
    <t>Zestaw koputerowy DELL 9010</t>
  </si>
  <si>
    <t>Ks. Ilościowa Poz. 25 str. 21</t>
  </si>
  <si>
    <t>Drukarka laserowa Conica Minolta</t>
  </si>
  <si>
    <t>Drukarka laserowa KONICA (2 szt)</t>
  </si>
  <si>
    <t>ul. Osiedlowa 2b</t>
  </si>
  <si>
    <t>Zestaw komp. Dell V3470</t>
  </si>
  <si>
    <t>ks. Ś. trwałych</t>
  </si>
  <si>
    <t>ks.Ilościowa</t>
  </si>
  <si>
    <t>RAZEM UL. OGRODOWA 2b</t>
  </si>
  <si>
    <t>6/66/662</t>
  </si>
  <si>
    <t>Bindownica</t>
  </si>
  <si>
    <t>GPJ/III/1/o/2</t>
  </si>
  <si>
    <t>Laminator</t>
  </si>
  <si>
    <t>GPJ/III/1/j/1</t>
  </si>
  <si>
    <t>GMINNE PRZEDSZKOLE W WÓLCE KOSOWSKIEJ</t>
  </si>
  <si>
    <t xml:space="preserve"> Monitory Interaktywne myBOARD 65'' 9 sztuk</t>
  </si>
  <si>
    <t>Pakiet: 2xtablica interaktywna+ 2xprojektor krótkoogniskowy+2xgłośniki+2x smartpad</t>
  </si>
  <si>
    <t>Zestaw Magiczny Dywan IPHOTON 2 sztuki</t>
  </si>
  <si>
    <t>KOMPUTER STACJONARNY DELL                       2020</t>
  </si>
  <si>
    <t>4/49/491/1/1</t>
  </si>
  <si>
    <t>KOMPUTER STACJONARNY LENOWO                2021</t>
  </si>
  <si>
    <t>4/49/491/2/5</t>
  </si>
  <si>
    <t>KOMPUTER STACJONARNY LENOVO               2021</t>
  </si>
  <si>
    <t>4/49/491/2/7</t>
  </si>
  <si>
    <t>4/49/491/1/9</t>
  </si>
  <si>
    <t>SZKOŁA PODSTAWOWA W ZAMIENIU</t>
  </si>
  <si>
    <t>Jednostka centralna komputera stacjonarnego PC Dell Optiplex 7090</t>
  </si>
  <si>
    <t>Monitor Dell P2422H</t>
  </si>
  <si>
    <t>Głośniki Creative GugaWorks T20 seria II</t>
  </si>
  <si>
    <t>Drukarka A4 HP Laser JET Ent M609x</t>
  </si>
  <si>
    <t>Urządzenie wielofunkcyjne A4 (czarno-białe)HP LJ Pro M428FDW</t>
  </si>
  <si>
    <t>Urządzenie wielofunkcyjne A4 (kolor) HP CLJ Pro M479fdn</t>
  </si>
  <si>
    <t>Urządzenie wielofunkcyjne A3 (kolor) KONICA MINOLTA bizhub C250i</t>
  </si>
  <si>
    <t>Switch 48p UBIQUITI ES-48-LITE</t>
  </si>
  <si>
    <t>Serwer z oprogramowaniem Dell PowerEdge R540</t>
  </si>
  <si>
    <t>Projektor Optoma ZW400</t>
  </si>
  <si>
    <t>AP WiFi UBIQUITI UAP-NANOHD</t>
  </si>
  <si>
    <t>Switch agregacyjny UBIQUTI ES-16-XG</t>
  </si>
  <si>
    <t>Serwer NAS Synology RS820RP+</t>
  </si>
  <si>
    <t>Stacja dokująca Dell WD19S 130</t>
  </si>
  <si>
    <t>Kamera internetowa z mikrofonem Logitech C930E</t>
  </si>
  <si>
    <t>UPS zaislacz awaryjny EATON 5PX2200IRTN</t>
  </si>
  <si>
    <t>Drukarka Magicard 300-S DUO 3300-0021S</t>
  </si>
  <si>
    <t>Monitory interaktywne Avtek TouchScreen 5 conect 75"</t>
  </si>
  <si>
    <t>Komputer ALL in One Asus A41GAT</t>
  </si>
  <si>
    <t>KŚT8/80/803/001/2021</t>
  </si>
  <si>
    <t>KŚT4/48/487/001/2021</t>
  </si>
  <si>
    <t>Ilość szt.</t>
  </si>
  <si>
    <t xml:space="preserve">Komputer zestaw DELL OptiPlex 7020 SFF i7 4GB - 6 sztuk                                                                                                                                                                                                            </t>
  </si>
  <si>
    <t xml:space="preserve">Zasilacz awaryjny UPS do serwerów APC SMC1000I-2U                                                                                                                                                                                                         </t>
  </si>
  <si>
    <t>Stwitch HP 1410-24G - 2 SZT.</t>
  </si>
  <si>
    <t>Rejestrator KAMER IP Dahua NVR4104HS-P-4KS2 8</t>
  </si>
  <si>
    <t>Kamery Novus - 9 szt</t>
  </si>
  <si>
    <t xml:space="preserve">Tablica multimedialna Qomo QWB200-PS    - 3 sztuk                                                                                                                                                                                                                  </t>
  </si>
  <si>
    <t xml:space="preserve">Projektor krótkoogniskowy Sony VPL-SX630 i uchwyt - 3 sztuk                                                                                                                                                                                                       </t>
  </si>
  <si>
    <t xml:space="preserve">Skaner płaski  HP G4010 - 1 sztuki                                                                                                                                                                                                                                   </t>
  </si>
  <si>
    <t>Drukarka Epson L6170</t>
  </si>
  <si>
    <t xml:space="preserve">Drukarka A3 HP Color LaserJet Enterprise M750dn                                                                                                                                                                                                           </t>
  </si>
  <si>
    <t xml:space="preserve">Niszczarka HSM X13 Shredstar Perso P-4                                                                                                                                                                                                                    </t>
  </si>
  <si>
    <t>Niszcarka REXEL  Style plus</t>
  </si>
  <si>
    <t xml:space="preserve">Waga medyczna WE150P3W(D) (BMI, wzrost 90-180 cm)                                                                                                                                                                                                         </t>
  </si>
  <si>
    <t xml:space="preserve">GMINNE PRZEDSZKOLE W ZAMIENIU ODDZIAL PRZEDSZKOLNY W ZGORZALE </t>
  </si>
  <si>
    <t>data przyjęcia do ewidencji</t>
  </si>
  <si>
    <t>Nr KŚT</t>
  </si>
  <si>
    <t>Ilość</t>
  </si>
  <si>
    <t>Drukarka Wielofunkcyjna do komputerów</t>
  </si>
  <si>
    <t>03.08.2015</t>
  </si>
  <si>
    <t>000018</t>
  </si>
  <si>
    <t>487</t>
  </si>
  <si>
    <t>Nagłośnienie CEiS Mysiadlo</t>
  </si>
  <si>
    <t>000019</t>
  </si>
  <si>
    <t>622</t>
  </si>
  <si>
    <t>Kamera szybkoobrotowa _ boiska Łazy Orlik</t>
  </si>
  <si>
    <t>000031</t>
  </si>
  <si>
    <t>809</t>
  </si>
  <si>
    <t>ZESTAW KOMPUTEROWY</t>
  </si>
  <si>
    <t>20.06.2018</t>
  </si>
  <si>
    <t>000135</t>
  </si>
  <si>
    <t>ZESTAW KOMPUTEROWY- GABINET DYREKTORA</t>
  </si>
  <si>
    <t>11.03.2019</t>
  </si>
  <si>
    <t>000183</t>
  </si>
  <si>
    <t>ZESTAW KOMPUTEROWY DELL OPTIPLEX</t>
  </si>
  <si>
    <t>10.06.2019</t>
  </si>
  <si>
    <t>000184</t>
  </si>
  <si>
    <t>ZESTAW KOMPUTEROWY DELL PRECISION-MYSIADŁO CS</t>
  </si>
  <si>
    <t>000222</t>
  </si>
  <si>
    <t>ZESTAW  LENOVO AIO- MYSIADŁO CS</t>
  </si>
  <si>
    <t>23.12.2019</t>
  </si>
  <si>
    <t>000223</t>
  </si>
  <si>
    <t>MONITORING NOWA IWICZNA UL. KRASICKIEGO</t>
  </si>
  <si>
    <t>04.12.2020</t>
  </si>
  <si>
    <t>000239</t>
  </si>
  <si>
    <t>Komputer Aio LENOVO</t>
  </si>
  <si>
    <t>29.07.2021</t>
  </si>
  <si>
    <t>000255</t>
  </si>
  <si>
    <t>Urządzenie wielofunkcyjne Canon</t>
  </si>
  <si>
    <t>000256</t>
  </si>
  <si>
    <t>803</t>
  </si>
  <si>
    <t>CS/III/02/01/14</t>
  </si>
  <si>
    <t>CS/III/02/01/15</t>
  </si>
  <si>
    <t>CS/III/04/01/16</t>
  </si>
  <si>
    <t>CS/III/04/01/17</t>
  </si>
  <si>
    <t>CS/III/04/01/18</t>
  </si>
  <si>
    <t>CS/III/03/01/19</t>
  </si>
  <si>
    <t>CS/III/02/01/25</t>
  </si>
  <si>
    <t>CS/III/03/01/26</t>
  </si>
  <si>
    <t>CS/III/03/01/28</t>
  </si>
  <si>
    <t>CS/III/01/01/29</t>
  </si>
  <si>
    <t>CS/II/01/01/31</t>
  </si>
  <si>
    <t>CS/II/01/01/32</t>
  </si>
  <si>
    <t>CS/III/03/02/16</t>
  </si>
  <si>
    <t>CS/III/07/02/14</t>
  </si>
  <si>
    <t>CS/III/13/02/15</t>
  </si>
  <si>
    <t>CS/II/01/02/17</t>
  </si>
  <si>
    <t>CS/III/03/03/11</t>
  </si>
  <si>
    <t>CS/III/03/03/10</t>
  </si>
  <si>
    <t>CS/II/01/03/12</t>
  </si>
  <si>
    <t>CS/III/02/03/09</t>
  </si>
  <si>
    <t>CS/III/03/04/06</t>
  </si>
  <si>
    <t>CS/II/01/04/16</t>
  </si>
  <si>
    <t>CS/III/02/04/01</t>
  </si>
  <si>
    <t>CS/III/02/06/01</t>
  </si>
  <si>
    <t>CS/III/02/06/45</t>
  </si>
  <si>
    <t>CS/III/06/06/23</t>
  </si>
  <si>
    <t>CS/III/04/06/22</t>
  </si>
  <si>
    <t>CS/III/04/06/21</t>
  </si>
  <si>
    <t>CS/III/04/06/20</t>
  </si>
  <si>
    <t>CS/II/01/06/49</t>
  </si>
  <si>
    <t>CS/II/01/06/46</t>
  </si>
  <si>
    <t>CS/II/01/06/48</t>
  </si>
  <si>
    <t>CS/II/01/06/47</t>
  </si>
  <si>
    <t>wzmaczniacz GEMINI- HALA ŁAZY</t>
  </si>
  <si>
    <t>CS/VI/03/19/03</t>
  </si>
  <si>
    <t>CS/VI/04/68/15</t>
  </si>
  <si>
    <t>CS/III/12/06/31</t>
  </si>
  <si>
    <t>Dysk twardy</t>
  </si>
  <si>
    <t>CS/III/11/06/32</t>
  </si>
  <si>
    <t>Lodówka SAMSUNG RB41J7839S4/EF seria RB7000 Chef Collection</t>
  </si>
  <si>
    <t>4/48/485/001</t>
  </si>
  <si>
    <t>Ekspres do kawy AULIKA Top silver HSC</t>
  </si>
  <si>
    <t>8/80/803/035</t>
  </si>
  <si>
    <t>Instalacja sygnalizacji pożaru, alarmowa, kontroli dostępu… w budynku Gminy Lesznowola</t>
  </si>
  <si>
    <t>6/62/624/002</t>
  </si>
  <si>
    <t xml:space="preserve">Sprzęt do ćwiczeń </t>
  </si>
  <si>
    <t>8/80/808/003</t>
  </si>
  <si>
    <t xml:space="preserve">Drabinki drewniane do sali ćwiczeń </t>
  </si>
  <si>
    <t>8/80/809/004</t>
  </si>
  <si>
    <t>Pionowy moduł z 5 schowkami zamykanymi na kluczyk</t>
  </si>
  <si>
    <t>8/80/809/007</t>
  </si>
  <si>
    <t>Szafa ubraniowa z przegrodą pośrodku</t>
  </si>
  <si>
    <t>8/80/809/008</t>
  </si>
  <si>
    <t>8/80/803/053</t>
  </si>
  <si>
    <t>8/80/803/054</t>
  </si>
  <si>
    <t>8/80/803/055</t>
  </si>
  <si>
    <t>8/80/803/056</t>
  </si>
  <si>
    <t>(8) Skaner PLUSTEK Optislim 2610</t>
  </si>
  <si>
    <t>4/48/487/502</t>
  </si>
  <si>
    <t xml:space="preserve">Pulpit sterujący w stystemie ostrzegania i alarmowania mieszkańców gminy Lesznowola </t>
  </si>
  <si>
    <t>4/48/488/001</t>
  </si>
  <si>
    <t xml:space="preserve">Agregat prądotwórczy (zespół prądotwórczy) SMG-30RA-S </t>
  </si>
  <si>
    <t>6/66/669/011</t>
  </si>
  <si>
    <t>Urządzenie kopertujące HEFTER SI series</t>
  </si>
  <si>
    <t>8/80/803/057</t>
  </si>
  <si>
    <t>Urządzenie wielofunkcyjne CANON IRAC 5540i (kserokopiarka)</t>
  </si>
  <si>
    <t>8/80/803/058</t>
  </si>
  <si>
    <t>8/80/803/059</t>
  </si>
  <si>
    <t>Urządzenie wielofunkcyjne CANON C3826i (Image RUNNER ADVANCE DX) z finiszerem, szafką</t>
  </si>
  <si>
    <t>8/80/803/060</t>
  </si>
  <si>
    <t>Urządzenie wielofunkcyjne CANON IRAC 5560i</t>
  </si>
  <si>
    <t>8/80/803/061</t>
  </si>
  <si>
    <t>zestaw komputerowe</t>
  </si>
  <si>
    <t>4/48/487/10</t>
  </si>
  <si>
    <t>zestaw  komputerowy</t>
  </si>
  <si>
    <t>4/48/487/11</t>
  </si>
  <si>
    <t>4/48/487/12</t>
  </si>
  <si>
    <t xml:space="preserve">zestaw komputerowy </t>
  </si>
  <si>
    <t>4/48/487/14</t>
  </si>
  <si>
    <t xml:space="preserve">drukarka canon maxify MB2750 </t>
  </si>
  <si>
    <t>8/80/803/5</t>
  </si>
  <si>
    <t>urządzenie wielofunkcyjne</t>
  </si>
</sst>
</file>

<file path=xl/styles.xml><?xml version="1.0" encoding="utf-8"?>
<styleSheet xmlns="http://schemas.openxmlformats.org/spreadsheetml/2006/main">
  <numFmts count="28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 * #,##0_)\ _z_ł_ ;_ * \(#,##0\)\ _z_ł_ ;_ * &quot;-&quot;_)\ _z_ł_ ;_ @_ "/>
    <numFmt numFmtId="173" formatCode="_ * #,##0.00_)\ _z_ł_ ;_ * \(#,##0.00\)\ _z_ł_ ;_ * &quot;-&quot;??_)\ _z_ł_ ;_ @_ "/>
    <numFmt numFmtId="174" formatCode="#,##0.00\ &quot;zł&quot;"/>
    <numFmt numFmtId="175" formatCode="#,##0.00;[Red]#,##0.00"/>
    <numFmt numFmtId="176" formatCode="#,##0.00\ _z_ł"/>
    <numFmt numFmtId="177" formatCode="0.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$-415]dddd\,\ d\ mmmm\ yyyy"/>
    <numFmt numFmtId="183" formatCode="mmm/yyyy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Czcionka tekstu podstawowego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Czcionka tekstu podstawowego"/>
      <family val="2"/>
    </font>
    <font>
      <sz val="10"/>
      <color indexed="8"/>
      <name val="Calibri Light"/>
      <family val="1"/>
    </font>
    <font>
      <sz val="9"/>
      <color indexed="8"/>
      <name val="Tahoma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zcionka tekstu podstawowego"/>
      <family val="2"/>
    </font>
    <font>
      <sz val="10"/>
      <color theme="1"/>
      <name val="Calibri Light"/>
      <family val="1"/>
    </font>
    <font>
      <sz val="9"/>
      <color theme="1"/>
      <name val="Tahoma"/>
      <family val="2"/>
    </font>
    <font>
      <sz val="11"/>
      <color theme="1"/>
      <name val="Arial"/>
      <family val="2"/>
    </font>
    <font>
      <sz val="10"/>
      <color rgb="FF000000"/>
      <name val="Tahoma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39" borderId="0" applyNumberFormat="0" applyBorder="0" applyAlignment="0" applyProtection="0"/>
    <xf numFmtId="0" fontId="39" fillId="40" borderId="0" applyNumberFormat="0" applyBorder="0" applyAlignment="0" applyProtection="0"/>
    <xf numFmtId="0" fontId="3" fillId="25" borderId="0" applyNumberFormat="0" applyBorder="0" applyAlignment="0" applyProtection="0"/>
    <xf numFmtId="0" fontId="39" fillId="41" borderId="0" applyNumberFormat="0" applyBorder="0" applyAlignment="0" applyProtection="0"/>
    <xf numFmtId="0" fontId="3" fillId="26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40" fillId="44" borderId="1" applyNumberFormat="0" applyAlignment="0" applyProtection="0"/>
    <xf numFmtId="0" fontId="4" fillId="7" borderId="2" applyNumberFormat="0" applyAlignment="0" applyProtection="0"/>
    <xf numFmtId="0" fontId="41" fillId="45" borderId="3" applyNumberFormat="0" applyAlignment="0" applyProtection="0"/>
    <xf numFmtId="0" fontId="5" fillId="46" borderId="4" applyNumberFormat="0" applyAlignment="0" applyProtection="0"/>
    <xf numFmtId="0" fontId="6" fillId="4" borderId="0" applyNumberFormat="0" applyBorder="0" applyAlignment="0" applyProtection="0"/>
    <xf numFmtId="0" fontId="42" fillId="4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7" fillId="0" borderId="6" applyNumberFormat="0" applyFill="0" applyAlignment="0" applyProtection="0"/>
    <xf numFmtId="0" fontId="46" fillId="48" borderId="7" applyNumberFormat="0" applyAlignment="0" applyProtection="0"/>
    <xf numFmtId="0" fontId="8" fillId="49" borderId="8" applyNumberFormat="0" applyAlignment="0" applyProtection="0"/>
    <xf numFmtId="0" fontId="47" fillId="0" borderId="9" applyNumberFormat="0" applyFill="0" applyAlignment="0" applyProtection="0"/>
    <xf numFmtId="0" fontId="9" fillId="0" borderId="10" applyNumberFormat="0" applyFill="0" applyAlignment="0" applyProtection="0"/>
    <xf numFmtId="0" fontId="48" fillId="0" borderId="11" applyNumberFormat="0" applyFill="0" applyAlignment="0" applyProtection="0"/>
    <xf numFmtId="0" fontId="10" fillId="0" borderId="12" applyNumberFormat="0" applyFill="0" applyAlignment="0" applyProtection="0"/>
    <xf numFmtId="0" fontId="49" fillId="0" borderId="13" applyNumberFormat="0" applyFill="0" applyAlignment="0" applyProtection="0"/>
    <xf numFmtId="0" fontId="11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50" fillId="5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51" fillId="45" borderId="1" applyNumberFormat="0" applyAlignment="0" applyProtection="0"/>
    <xf numFmtId="0" fontId="13" fillId="46" borderId="2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14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57" fillId="5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4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/>
    </xf>
    <xf numFmtId="0" fontId="20" fillId="0" borderId="19" xfId="88" applyFont="1" applyBorder="1">
      <alignment/>
      <protection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4" fontId="20" fillId="0" borderId="0" xfId="0" applyNumberFormat="1" applyFont="1" applyAlignment="1">
      <alignment horizontal="right"/>
    </xf>
    <xf numFmtId="0" fontId="20" fillId="55" borderId="19" xfId="88" applyFont="1" applyFill="1" applyBorder="1" applyAlignment="1">
      <alignment horizontal="center" vertical="top"/>
      <protection/>
    </xf>
    <xf numFmtId="4" fontId="19" fillId="55" borderId="19" xfId="88" applyNumberFormat="1" applyFont="1" applyFill="1" applyBorder="1" applyAlignment="1">
      <alignment horizontal="right" vertical="top"/>
      <protection/>
    </xf>
    <xf numFmtId="0" fontId="20" fillId="56" borderId="19" xfId="88" applyFont="1" applyFill="1" applyBorder="1" applyAlignment="1">
      <alignment horizontal="center" vertical="top"/>
      <protection/>
    </xf>
    <xf numFmtId="4" fontId="19" fillId="56" borderId="19" xfId="88" applyNumberFormat="1" applyFont="1" applyFill="1" applyBorder="1" applyAlignment="1">
      <alignment horizontal="right" vertical="top"/>
      <protection/>
    </xf>
    <xf numFmtId="0" fontId="21" fillId="0" borderId="0" xfId="0" applyFont="1" applyAlignment="1">
      <alignment/>
    </xf>
    <xf numFmtId="2" fontId="58" fillId="55" borderId="19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60" fillId="0" borderId="19" xfId="0" applyFont="1" applyFill="1" applyBorder="1" applyAlignment="1">
      <alignment horizontal="left"/>
    </xf>
    <xf numFmtId="0" fontId="0" fillId="0" borderId="0" xfId="0" applyAlignment="1">
      <alignment/>
    </xf>
    <xf numFmtId="0" fontId="61" fillId="0" borderId="0" xfId="0" applyFont="1" applyAlignment="1">
      <alignment wrapText="1"/>
    </xf>
    <xf numFmtId="0" fontId="19" fillId="55" borderId="20" xfId="88" applyFont="1" applyFill="1" applyBorder="1" applyAlignment="1">
      <alignment vertical="top"/>
      <protection/>
    </xf>
    <xf numFmtId="0" fontId="62" fillId="57" borderId="19" xfId="88" applyFont="1" applyFill="1" applyBorder="1" applyAlignment="1">
      <alignment horizontal="center" vertical="center" wrapText="1"/>
      <protection/>
    </xf>
    <xf numFmtId="4" fontId="62" fillId="57" borderId="19" xfId="88" applyNumberFormat="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64" fillId="0" borderId="0" xfId="0" applyFont="1" applyAlignment="1">
      <alignment vertical="top"/>
    </xf>
    <xf numFmtId="0" fontId="20" fillId="55" borderId="19" xfId="88" applyFont="1" applyFill="1" applyBorder="1" applyAlignment="1">
      <alignment horizontal="right" vertical="top"/>
      <protection/>
    </xf>
    <xf numFmtId="0" fontId="20" fillId="0" borderId="19" xfId="0" applyFont="1" applyBorder="1" applyAlignment="1">
      <alignment horizontal="right" vertical="top"/>
    </xf>
    <xf numFmtId="0" fontId="20" fillId="56" borderId="19" xfId="88" applyFont="1" applyFill="1" applyBorder="1" applyAlignment="1">
      <alignment horizontal="right" vertical="top"/>
      <protection/>
    </xf>
    <xf numFmtId="0" fontId="64" fillId="0" borderId="0" xfId="0" applyFont="1" applyAlignment="1">
      <alignment horizontal="right" vertical="top"/>
    </xf>
    <xf numFmtId="0" fontId="64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9" fillId="57" borderId="19" xfId="88" applyFont="1" applyFill="1" applyBorder="1" applyAlignment="1">
      <alignment horizontal="center" vertical="center" wrapText="1"/>
      <protection/>
    </xf>
    <xf numFmtId="4" fontId="19" fillId="57" borderId="19" xfId="8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right"/>
    </xf>
    <xf numFmtId="0" fontId="59" fillId="0" borderId="19" xfId="0" applyFont="1" applyFill="1" applyBorder="1" applyAlignment="1">
      <alignment horizontal="left"/>
    </xf>
    <xf numFmtId="0" fontId="0" fillId="0" borderId="0" xfId="0" applyFill="1" applyAlignment="1">
      <alignment/>
    </xf>
    <xf numFmtId="4" fontId="19" fillId="55" borderId="19" xfId="88" applyNumberFormat="1" applyFont="1" applyFill="1" applyBorder="1" applyAlignment="1">
      <alignment horizontal="right" vertical="top"/>
      <protection/>
    </xf>
    <xf numFmtId="0" fontId="20" fillId="0" borderId="0" xfId="0" applyFont="1" applyAlignment="1">
      <alignment horizontal="right" wrapText="1"/>
    </xf>
    <xf numFmtId="0" fontId="61" fillId="0" borderId="0" xfId="0" applyFont="1" applyAlignment="1">
      <alignment wrapText="1"/>
    </xf>
    <xf numFmtId="174" fontId="61" fillId="0" borderId="19" xfId="0" applyNumberFormat="1" applyFont="1" applyBorder="1" applyAlignment="1">
      <alignment horizontal="right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Fill="1" applyAlignment="1">
      <alignment/>
    </xf>
    <xf numFmtId="0" fontId="20" fillId="0" borderId="0" xfId="0" applyFont="1" applyAlignment="1">
      <alignment/>
    </xf>
    <xf numFmtId="2" fontId="20" fillId="58" borderId="19" xfId="0" applyNumberFormat="1" applyFont="1" applyFill="1" applyBorder="1" applyAlignment="1">
      <alignment horizontal="right"/>
    </xf>
    <xf numFmtId="0" fontId="61" fillId="0" borderId="21" xfId="0" applyFont="1" applyFill="1" applyBorder="1" applyAlignment="1">
      <alignment horizontal="right"/>
    </xf>
    <xf numFmtId="0" fontId="62" fillId="55" borderId="19" xfId="0" applyFont="1" applyFill="1" applyBorder="1" applyAlignment="1">
      <alignment horizontal="right"/>
    </xf>
    <xf numFmtId="0" fontId="61" fillId="55" borderId="19" xfId="0" applyFont="1" applyFill="1" applyBorder="1" applyAlignment="1">
      <alignment horizontal="right"/>
    </xf>
    <xf numFmtId="0" fontId="20" fillId="0" borderId="19" xfId="0" applyFont="1" applyBorder="1" applyAlignment="1">
      <alignment horizontal="right" vertical="center"/>
    </xf>
    <xf numFmtId="0" fontId="61" fillId="0" borderId="0" xfId="0" applyFont="1" applyAlignment="1">
      <alignment horizontal="right"/>
    </xf>
    <xf numFmtId="0" fontId="60" fillId="0" borderId="19" xfId="0" applyFont="1" applyFill="1" applyBorder="1" applyAlignment="1">
      <alignment horizontal="right"/>
    </xf>
    <xf numFmtId="0" fontId="59" fillId="55" borderId="19" xfId="0" applyFont="1" applyFill="1" applyBorder="1" applyAlignment="1">
      <alignment horizontal="right"/>
    </xf>
    <xf numFmtId="0" fontId="59" fillId="0" borderId="19" xfId="0" applyFont="1" applyFill="1" applyBorder="1" applyAlignment="1">
      <alignment horizontal="right"/>
    </xf>
    <xf numFmtId="0" fontId="65" fillId="55" borderId="19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0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59" fillId="55" borderId="19" xfId="0" applyFont="1" applyFill="1" applyBorder="1" applyAlignment="1">
      <alignment horizontal="left"/>
    </xf>
    <xf numFmtId="0" fontId="65" fillId="55" borderId="19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2" fontId="60" fillId="0" borderId="19" xfId="0" applyNumberFormat="1" applyFont="1" applyFill="1" applyBorder="1" applyAlignment="1">
      <alignment horizontal="right"/>
    </xf>
    <xf numFmtId="0" fontId="59" fillId="0" borderId="0" xfId="0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19" fillId="0" borderId="19" xfId="88" applyFont="1" applyBorder="1" applyAlignment="1">
      <alignment horizontal="right" wrapText="1"/>
      <protection/>
    </xf>
    <xf numFmtId="0" fontId="19" fillId="0" borderId="19" xfId="88" applyFont="1" applyFill="1" applyBorder="1" applyAlignment="1">
      <alignment horizontal="right" wrapText="1"/>
      <protection/>
    </xf>
    <xf numFmtId="0" fontId="20" fillId="0" borderId="0" xfId="0" applyFont="1" applyFill="1" applyAlignment="1">
      <alignment wrapText="1"/>
    </xf>
    <xf numFmtId="0" fontId="20" fillId="55" borderId="22" xfId="88" applyFont="1" applyFill="1" applyBorder="1" applyAlignment="1">
      <alignment horizontal="right" vertical="top"/>
      <protection/>
    </xf>
    <xf numFmtId="4" fontId="19" fillId="55" borderId="22" xfId="88" applyNumberFormat="1" applyFont="1" applyFill="1" applyBorder="1" applyAlignment="1">
      <alignment horizontal="right" vertical="top"/>
      <protection/>
    </xf>
    <xf numFmtId="0" fontId="19" fillId="0" borderId="23" xfId="88" applyFont="1" applyBorder="1" applyAlignment="1">
      <alignment horizontal="right" wrapText="1"/>
      <protection/>
    </xf>
    <xf numFmtId="0" fontId="61" fillId="0" borderId="0" xfId="0" applyFont="1" applyAlignment="1">
      <alignment horizontal="right" wrapText="1"/>
    </xf>
    <xf numFmtId="0" fontId="64" fillId="0" borderId="0" xfId="0" applyFont="1" applyFill="1" applyAlignment="1">
      <alignment vertical="top"/>
    </xf>
    <xf numFmtId="0" fontId="19" fillId="55" borderId="20" xfId="88" applyFont="1" applyFill="1" applyBorder="1" applyAlignment="1">
      <alignment horizontal="right" vertical="top"/>
      <protection/>
    </xf>
    <xf numFmtId="0" fontId="61" fillId="0" borderId="0" xfId="0" applyFont="1" applyAlignment="1">
      <alignment/>
    </xf>
    <xf numFmtId="0" fontId="20" fillId="0" borderId="19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right" vertical="center"/>
    </xf>
    <xf numFmtId="2" fontId="20" fillId="0" borderId="19" xfId="0" applyNumberFormat="1" applyFont="1" applyFill="1" applyBorder="1" applyAlignment="1">
      <alignment horizontal="right"/>
    </xf>
    <xf numFmtId="174" fontId="61" fillId="0" borderId="19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1" fillId="0" borderId="19" xfId="0" applyNumberFormat="1" applyFont="1" applyFill="1" applyBorder="1" applyAlignment="1">
      <alignment horizontal="right" wrapText="1"/>
    </xf>
    <xf numFmtId="0" fontId="19" fillId="57" borderId="19" xfId="88" applyFont="1" applyFill="1" applyBorder="1" applyAlignment="1">
      <alignment horizontal="center" vertical="center" wrapText="1"/>
      <protection/>
    </xf>
    <xf numFmtId="4" fontId="19" fillId="57" borderId="19" xfId="88" applyNumberFormat="1" applyFont="1" applyFill="1" applyBorder="1" applyAlignment="1">
      <alignment horizontal="center" vertical="center" wrapText="1"/>
      <protection/>
    </xf>
    <xf numFmtId="0" fontId="19" fillId="0" borderId="19" xfId="88" applyFont="1" applyBorder="1" applyAlignment="1">
      <alignment vertical="center" wrapText="1"/>
      <protection/>
    </xf>
    <xf numFmtId="0" fontId="20" fillId="58" borderId="19" xfId="88" applyFont="1" applyFill="1" applyBorder="1" applyAlignment="1">
      <alignment wrapText="1"/>
      <protection/>
    </xf>
    <xf numFmtId="14" fontId="66" fillId="0" borderId="19" xfId="0" applyNumberFormat="1" applyFont="1" applyBorder="1" applyAlignment="1">
      <alignment/>
    </xf>
    <xf numFmtId="0" fontId="20" fillId="58" borderId="19" xfId="88" applyFont="1" applyFill="1" applyBorder="1" applyAlignment="1">
      <alignment horizontal="right"/>
      <protection/>
    </xf>
    <xf numFmtId="4" fontId="20" fillId="58" borderId="19" xfId="88" applyNumberFormat="1" applyFont="1" applyFill="1" applyBorder="1" applyAlignment="1">
      <alignment horizontal="right"/>
      <protection/>
    </xf>
    <xf numFmtId="4" fontId="20" fillId="0" borderId="19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19" xfId="0" applyFont="1" applyBorder="1" applyAlignment="1">
      <alignment/>
    </xf>
    <xf numFmtId="14" fontId="20" fillId="58" borderId="19" xfId="88" applyNumberFormat="1" applyFont="1" applyFill="1" applyBorder="1" applyAlignment="1">
      <alignment horizontal="right"/>
      <protection/>
    </xf>
    <xf numFmtId="0" fontId="20" fillId="56" borderId="19" xfId="88" applyFont="1" applyFill="1" applyBorder="1" applyAlignment="1">
      <alignment horizontal="center" vertical="top"/>
      <protection/>
    </xf>
    <xf numFmtId="4" fontId="19" fillId="56" borderId="19" xfId="88" applyNumberFormat="1" applyFont="1" applyFill="1" applyBorder="1" applyAlignment="1">
      <alignment horizontal="right" vertical="top"/>
      <protection/>
    </xf>
    <xf numFmtId="0" fontId="20" fillId="0" borderId="19" xfId="0" applyFont="1" applyFill="1" applyBorder="1" applyAlignment="1">
      <alignment horizontal="right" vertical="top" wrapText="1"/>
    </xf>
    <xf numFmtId="0" fontId="20" fillId="0" borderId="19" xfId="0" applyFont="1" applyFill="1" applyBorder="1" applyAlignment="1">
      <alignment horizontal="left" vertical="top" wrapText="1"/>
    </xf>
    <xf numFmtId="2" fontId="20" fillId="0" borderId="19" xfId="0" applyNumberFormat="1" applyFont="1" applyFill="1" applyBorder="1" applyAlignment="1">
      <alignment horizontal="right" vertical="top" wrapText="1"/>
    </xf>
    <xf numFmtId="0" fontId="61" fillId="0" borderId="19" xfId="0" applyFont="1" applyFill="1" applyBorder="1" applyAlignment="1">
      <alignment horizontal="right" vertical="top"/>
    </xf>
    <xf numFmtId="0" fontId="20" fillId="0" borderId="19" xfId="88" applyFont="1" applyBorder="1" applyAlignment="1">
      <alignment wrapText="1"/>
      <protection/>
    </xf>
    <xf numFmtId="0" fontId="20" fillId="0" borderId="19" xfId="88" applyFont="1" applyBorder="1" applyAlignment="1">
      <alignment horizontal="right"/>
      <protection/>
    </xf>
    <xf numFmtId="4" fontId="20" fillId="0" borderId="19" xfId="88" applyNumberFormat="1" applyFont="1" applyBorder="1" applyAlignment="1">
      <alignment horizontal="right"/>
      <protection/>
    </xf>
    <xf numFmtId="0" fontId="61" fillId="0" borderId="19" xfId="0" applyFont="1" applyBorder="1" applyAlignment="1">
      <alignment wrapText="1"/>
    </xf>
    <xf numFmtId="0" fontId="20" fillId="0" borderId="19" xfId="88" applyFont="1" applyFill="1" applyBorder="1">
      <alignment/>
      <protection/>
    </xf>
    <xf numFmtId="0" fontId="20" fillId="0" borderId="19" xfId="88" applyFont="1" applyFill="1" applyBorder="1" applyAlignment="1">
      <alignment wrapText="1"/>
      <protection/>
    </xf>
    <xf numFmtId="0" fontId="20" fillId="0" borderId="19" xfId="88" applyFont="1" applyFill="1" applyBorder="1" applyAlignment="1">
      <alignment horizontal="right"/>
      <protection/>
    </xf>
    <xf numFmtId="4" fontId="20" fillId="0" borderId="19" xfId="88" applyNumberFormat="1" applyFont="1" applyFill="1" applyBorder="1" applyAlignment="1">
      <alignment horizontal="right"/>
      <protection/>
    </xf>
    <xf numFmtId="0" fontId="20" fillId="0" borderId="19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19" fillId="55" borderId="20" xfId="88" applyFont="1" applyFill="1" applyBorder="1" applyAlignment="1">
      <alignment horizontal="right" vertical="top"/>
      <protection/>
    </xf>
    <xf numFmtId="0" fontId="19" fillId="55" borderId="24" xfId="88" applyFont="1" applyFill="1" applyBorder="1" applyAlignment="1">
      <alignment horizontal="right" vertical="top"/>
      <protection/>
    </xf>
    <xf numFmtId="0" fontId="19" fillId="55" borderId="25" xfId="88" applyFont="1" applyFill="1" applyBorder="1" applyAlignment="1">
      <alignment horizontal="right" vertical="top"/>
      <protection/>
    </xf>
    <xf numFmtId="0" fontId="19" fillId="0" borderId="26" xfId="88" applyFont="1" applyBorder="1" applyAlignment="1">
      <alignment horizontal="center" wrapText="1"/>
      <protection/>
    </xf>
    <xf numFmtId="0" fontId="19" fillId="0" borderId="20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/>
    </xf>
    <xf numFmtId="0" fontId="19" fillId="0" borderId="25" xfId="0" applyFont="1" applyBorder="1" applyAlignment="1">
      <alignment horizontal="left" vertical="top"/>
    </xf>
    <xf numFmtId="0" fontId="19" fillId="56" borderId="20" xfId="88" applyFont="1" applyFill="1" applyBorder="1" applyAlignment="1">
      <alignment horizontal="right" vertical="top"/>
      <protection/>
    </xf>
    <xf numFmtId="0" fontId="19" fillId="56" borderId="24" xfId="88" applyFont="1" applyFill="1" applyBorder="1" applyAlignment="1">
      <alignment horizontal="right" vertical="top"/>
      <protection/>
    </xf>
    <xf numFmtId="0" fontId="19" fillId="56" borderId="25" xfId="88" applyFont="1" applyFill="1" applyBorder="1" applyAlignment="1">
      <alignment horizontal="right" vertical="top"/>
      <protection/>
    </xf>
    <xf numFmtId="0" fontId="19" fillId="0" borderId="20" xfId="88" applyFont="1" applyFill="1" applyBorder="1" applyAlignment="1">
      <alignment horizontal="left" vertical="center" wrapText="1"/>
      <protection/>
    </xf>
    <xf numFmtId="0" fontId="19" fillId="0" borderId="24" xfId="88" applyFont="1" applyFill="1" applyBorder="1" applyAlignment="1">
      <alignment horizontal="left" vertical="center" wrapText="1"/>
      <protection/>
    </xf>
    <xf numFmtId="0" fontId="19" fillId="0" borderId="25" xfId="88" applyFont="1" applyFill="1" applyBorder="1" applyAlignment="1">
      <alignment horizontal="left" vertical="center" wrapText="1"/>
      <protection/>
    </xf>
    <xf numFmtId="0" fontId="19" fillId="0" borderId="20" xfId="88" applyFont="1" applyBorder="1" applyAlignment="1">
      <alignment horizontal="left" vertical="center" wrapText="1"/>
      <protection/>
    </xf>
    <xf numFmtId="0" fontId="19" fillId="0" borderId="24" xfId="88" applyFont="1" applyBorder="1" applyAlignment="1">
      <alignment horizontal="left" vertical="center" wrapText="1"/>
      <protection/>
    </xf>
    <xf numFmtId="0" fontId="19" fillId="0" borderId="25" xfId="88" applyFont="1" applyBorder="1" applyAlignment="1">
      <alignment horizontal="left" vertical="center" wrapText="1"/>
      <protection/>
    </xf>
    <xf numFmtId="0" fontId="19" fillId="55" borderId="19" xfId="88" applyFont="1" applyFill="1" applyBorder="1" applyAlignment="1">
      <alignment horizontal="right" vertical="top"/>
      <protection/>
    </xf>
    <xf numFmtId="0" fontId="62" fillId="0" borderId="0" xfId="0" applyFont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55" borderId="19" xfId="0" applyFont="1" applyFill="1" applyBorder="1" applyAlignment="1">
      <alignment horizontal="left"/>
    </xf>
    <xf numFmtId="0" fontId="19" fillId="0" borderId="27" xfId="88" applyFont="1" applyBorder="1" applyAlignment="1">
      <alignment horizontal="left" vertical="center" wrapText="1"/>
      <protection/>
    </xf>
    <xf numFmtId="0" fontId="19" fillId="0" borderId="28" xfId="88" applyFont="1" applyBorder="1" applyAlignment="1">
      <alignment horizontal="left" vertical="center" wrapText="1"/>
      <protection/>
    </xf>
    <xf numFmtId="0" fontId="19" fillId="0" borderId="29" xfId="88" applyFont="1" applyBorder="1" applyAlignment="1">
      <alignment horizontal="left" vertical="center" wrapText="1"/>
      <protection/>
    </xf>
    <xf numFmtId="0" fontId="19" fillId="0" borderId="26" xfId="0" applyFont="1" applyFill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19" fillId="55" borderId="20" xfId="88" applyFont="1" applyFill="1" applyBorder="1" applyAlignment="1">
      <alignment horizontal="right" vertical="top"/>
      <protection/>
    </xf>
    <xf numFmtId="0" fontId="19" fillId="55" borderId="24" xfId="88" applyFont="1" applyFill="1" applyBorder="1" applyAlignment="1">
      <alignment horizontal="right" vertical="top"/>
      <protection/>
    </xf>
    <xf numFmtId="0" fontId="19" fillId="55" borderId="25" xfId="88" applyFont="1" applyFill="1" applyBorder="1" applyAlignment="1">
      <alignment horizontal="right" vertical="top"/>
      <protection/>
    </xf>
    <xf numFmtId="0" fontId="62" fillId="55" borderId="20" xfId="0" applyFont="1" applyFill="1" applyBorder="1" applyAlignment="1">
      <alignment horizontal="right"/>
    </xf>
    <xf numFmtId="0" fontId="62" fillId="55" borderId="24" xfId="0" applyFont="1" applyFill="1" applyBorder="1" applyAlignment="1">
      <alignment horizontal="right"/>
    </xf>
    <xf numFmtId="0" fontId="62" fillId="55" borderId="25" xfId="0" applyFont="1" applyFill="1" applyBorder="1" applyAlignment="1">
      <alignment horizontal="right"/>
    </xf>
    <xf numFmtId="0" fontId="19" fillId="55" borderId="30" xfId="88" applyFont="1" applyFill="1" applyBorder="1" applyAlignment="1">
      <alignment horizontal="right" vertical="top"/>
      <protection/>
    </xf>
    <xf numFmtId="0" fontId="19" fillId="55" borderId="26" xfId="88" applyFont="1" applyFill="1" applyBorder="1" applyAlignment="1">
      <alignment horizontal="right" vertical="top"/>
      <protection/>
    </xf>
    <xf numFmtId="0" fontId="19" fillId="55" borderId="31" xfId="88" applyFont="1" applyFill="1" applyBorder="1" applyAlignment="1">
      <alignment horizontal="right" vertical="top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horizontal="center"/>
    </xf>
    <xf numFmtId="0" fontId="58" fillId="55" borderId="20" xfId="0" applyFont="1" applyFill="1" applyBorder="1" applyAlignment="1">
      <alignment horizontal="left"/>
    </xf>
    <xf numFmtId="0" fontId="58" fillId="55" borderId="25" xfId="0" applyFont="1" applyFill="1" applyBorder="1" applyAlignment="1">
      <alignment horizontal="left"/>
    </xf>
    <xf numFmtId="174" fontId="67" fillId="0" borderId="19" xfId="0" applyNumberFormat="1" applyFont="1" applyBorder="1" applyAlignment="1">
      <alignment horizontal="right" wrapText="1"/>
    </xf>
    <xf numFmtId="174" fontId="67" fillId="0" borderId="19" xfId="0" applyNumberFormat="1" applyFont="1" applyFill="1" applyBorder="1" applyAlignment="1">
      <alignment horizontal="right" wrapText="1"/>
    </xf>
  </cellXfs>
  <cellStyles count="93">
    <cellStyle name="Normal" xfId="0"/>
    <cellStyle name="20% - akcent 1 2" xfId="15"/>
    <cellStyle name="20% - akcent 2 2" xfId="16"/>
    <cellStyle name="20% - akcent 3 2" xfId="17"/>
    <cellStyle name="20% - akcent 4 2" xfId="18"/>
    <cellStyle name="20% - akcent 5 2" xfId="19"/>
    <cellStyle name="20% - akcent 6 2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kcent 1 2" xfId="27"/>
    <cellStyle name="40% - akcent 2 2" xfId="28"/>
    <cellStyle name="40% - akcent 3 2" xfId="29"/>
    <cellStyle name="40% - akcent 4 2" xfId="30"/>
    <cellStyle name="40% - akcent 5 2" xfId="31"/>
    <cellStyle name="40% - akcent 6 2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kcent 1 2" xfId="39"/>
    <cellStyle name="60% - akcent 2 2" xfId="40"/>
    <cellStyle name="60% - akcent 3 2" xfId="41"/>
    <cellStyle name="60% - akcent 4 2" xfId="42"/>
    <cellStyle name="60% - akcent 5 2" xfId="43"/>
    <cellStyle name="60% - akcent 6 2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3" xfId="88"/>
    <cellStyle name="Obliczenia" xfId="89"/>
    <cellStyle name="Obliczenia 2" xfId="90"/>
    <cellStyle name="Followed Hyperlink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 2" xfId="105"/>
    <cellStyle name="Zły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workbookViewId="0" topLeftCell="A1">
      <selection activeCell="B23" sqref="B23"/>
    </sheetView>
  </sheetViews>
  <sheetFormatPr defaultColWidth="11" defaultRowHeight="29.25" customHeight="1"/>
  <cols>
    <col min="1" max="1" width="4.19921875" style="2" bestFit="1" customWidth="1"/>
    <col min="2" max="2" width="40.5" style="30" customWidth="1"/>
    <col min="3" max="3" width="12.796875" style="2" customWidth="1"/>
    <col min="4" max="4" width="12.5" style="30" customWidth="1"/>
    <col min="5" max="5" width="13.5" style="3" customWidth="1"/>
    <col min="6" max="6" width="18.796875" style="2" customWidth="1"/>
    <col min="7" max="7" width="6.296875" style="1" bestFit="1" customWidth="1"/>
    <col min="8" max="16384" width="11" style="1" customWidth="1"/>
  </cols>
  <sheetData>
    <row r="1" spans="1:6" ht="35.25" customHeight="1">
      <c r="A1" s="108" t="s">
        <v>4</v>
      </c>
      <c r="B1" s="108"/>
      <c r="C1" s="108"/>
      <c r="D1" s="108"/>
      <c r="E1" s="108"/>
      <c r="F1" s="108"/>
    </row>
    <row r="2" spans="1:5" ht="29.25" customHeight="1">
      <c r="A2" s="112" t="s">
        <v>518</v>
      </c>
      <c r="B2" s="112"/>
      <c r="C2" s="112"/>
      <c r="D2" s="112"/>
      <c r="E2" s="112"/>
    </row>
    <row r="3" spans="1:6" s="33" customFormat="1" ht="55.5">
      <c r="A3" s="31" t="s">
        <v>0</v>
      </c>
      <c r="B3" s="31" t="s">
        <v>1</v>
      </c>
      <c r="C3" s="31" t="s">
        <v>489</v>
      </c>
      <c r="D3" s="31" t="s">
        <v>12</v>
      </c>
      <c r="E3" s="32" t="s">
        <v>372</v>
      </c>
      <c r="F3" s="32" t="s">
        <v>462</v>
      </c>
    </row>
    <row r="4" spans="1:6" s="66" customFormat="1" ht="30.75" customHeight="1">
      <c r="A4" s="65"/>
      <c r="B4" s="119" t="s">
        <v>5</v>
      </c>
      <c r="C4" s="120"/>
      <c r="D4" s="120"/>
      <c r="E4" s="120"/>
      <c r="F4" s="121"/>
    </row>
    <row r="5" spans="1:6" s="71" customFormat="1" ht="13.5">
      <c r="A5" s="94">
        <v>1</v>
      </c>
      <c r="B5" s="95" t="s">
        <v>175</v>
      </c>
      <c r="C5" s="94">
        <v>2015</v>
      </c>
      <c r="D5" s="95" t="s">
        <v>176</v>
      </c>
      <c r="E5" s="96">
        <v>23941.95</v>
      </c>
      <c r="F5" s="97" t="s">
        <v>466</v>
      </c>
    </row>
    <row r="6" spans="1:6" s="71" customFormat="1" ht="13.5">
      <c r="A6" s="94">
        <v>2</v>
      </c>
      <c r="B6" s="95" t="s">
        <v>9</v>
      </c>
      <c r="C6" s="94">
        <v>2015</v>
      </c>
      <c r="D6" s="95" t="s">
        <v>177</v>
      </c>
      <c r="E6" s="96">
        <v>8610</v>
      </c>
      <c r="F6" s="97" t="s">
        <v>466</v>
      </c>
    </row>
    <row r="7" spans="1:6" s="71" customFormat="1" ht="13.5">
      <c r="A7" s="94">
        <v>3</v>
      </c>
      <c r="B7" s="95" t="s">
        <v>9</v>
      </c>
      <c r="C7" s="94">
        <v>2015</v>
      </c>
      <c r="D7" s="95" t="s">
        <v>178</v>
      </c>
      <c r="E7" s="96">
        <v>8610</v>
      </c>
      <c r="F7" s="97" t="s">
        <v>466</v>
      </c>
    </row>
    <row r="8" spans="1:6" s="71" customFormat="1" ht="13.5">
      <c r="A8" s="94">
        <v>4</v>
      </c>
      <c r="B8" s="95" t="s">
        <v>8</v>
      </c>
      <c r="C8" s="94">
        <v>2015</v>
      </c>
      <c r="D8" s="95" t="s">
        <v>179</v>
      </c>
      <c r="E8" s="96">
        <v>6015.6</v>
      </c>
      <c r="F8" s="97" t="s">
        <v>466</v>
      </c>
    </row>
    <row r="9" spans="1:6" s="71" customFormat="1" ht="13.5">
      <c r="A9" s="94">
        <v>5</v>
      </c>
      <c r="B9" s="95" t="s">
        <v>8</v>
      </c>
      <c r="C9" s="94">
        <v>2015</v>
      </c>
      <c r="D9" s="95" t="s">
        <v>180</v>
      </c>
      <c r="E9" s="96">
        <v>6015.6</v>
      </c>
      <c r="F9" s="97" t="s">
        <v>466</v>
      </c>
    </row>
    <row r="10" spans="1:6" s="71" customFormat="1" ht="13.5">
      <c r="A10" s="94">
        <v>6</v>
      </c>
      <c r="B10" s="95" t="s">
        <v>8</v>
      </c>
      <c r="C10" s="94">
        <v>2015</v>
      </c>
      <c r="D10" s="95" t="s">
        <v>181</v>
      </c>
      <c r="E10" s="96">
        <v>6015.6</v>
      </c>
      <c r="F10" s="97" t="s">
        <v>466</v>
      </c>
    </row>
    <row r="11" spans="1:6" s="71" customFormat="1" ht="13.5">
      <c r="A11" s="94">
        <v>7</v>
      </c>
      <c r="B11" s="95" t="s">
        <v>8</v>
      </c>
      <c r="C11" s="94">
        <v>2015</v>
      </c>
      <c r="D11" s="95" t="s">
        <v>182</v>
      </c>
      <c r="E11" s="96">
        <v>6015.6</v>
      </c>
      <c r="F11" s="97" t="s">
        <v>466</v>
      </c>
    </row>
    <row r="12" spans="1:6" s="71" customFormat="1" ht="13.5">
      <c r="A12" s="94">
        <v>8</v>
      </c>
      <c r="B12" s="95" t="s">
        <v>8</v>
      </c>
      <c r="C12" s="94">
        <v>2015</v>
      </c>
      <c r="D12" s="95" t="s">
        <v>183</v>
      </c>
      <c r="E12" s="96">
        <v>6015.6</v>
      </c>
      <c r="F12" s="97" t="s">
        <v>466</v>
      </c>
    </row>
    <row r="13" spans="1:6" s="71" customFormat="1" ht="13.5">
      <c r="A13" s="94">
        <v>9</v>
      </c>
      <c r="B13" s="95" t="s">
        <v>8</v>
      </c>
      <c r="C13" s="94">
        <v>2015</v>
      </c>
      <c r="D13" s="95" t="s">
        <v>184</v>
      </c>
      <c r="E13" s="96">
        <v>6015.6</v>
      </c>
      <c r="F13" s="97" t="s">
        <v>466</v>
      </c>
    </row>
    <row r="14" spans="1:6" s="71" customFormat="1" ht="13.5">
      <c r="A14" s="94">
        <v>10</v>
      </c>
      <c r="B14" s="95" t="s">
        <v>10</v>
      </c>
      <c r="C14" s="94">
        <v>2015</v>
      </c>
      <c r="D14" s="95" t="s">
        <v>185</v>
      </c>
      <c r="E14" s="96">
        <v>11919.59</v>
      </c>
      <c r="F14" s="97" t="s">
        <v>466</v>
      </c>
    </row>
    <row r="15" spans="1:6" s="71" customFormat="1" ht="13.5">
      <c r="A15" s="94">
        <v>11</v>
      </c>
      <c r="B15" s="95" t="s">
        <v>10</v>
      </c>
      <c r="C15" s="94">
        <v>2015</v>
      </c>
      <c r="D15" s="95" t="s">
        <v>186</v>
      </c>
      <c r="E15" s="96">
        <v>11919.59</v>
      </c>
      <c r="F15" s="97" t="s">
        <v>466</v>
      </c>
    </row>
    <row r="16" spans="1:6" s="71" customFormat="1" ht="13.5">
      <c r="A16" s="94">
        <v>12</v>
      </c>
      <c r="B16" s="95" t="s">
        <v>10</v>
      </c>
      <c r="C16" s="94">
        <v>2015</v>
      </c>
      <c r="D16" s="95" t="s">
        <v>187</v>
      </c>
      <c r="E16" s="96">
        <v>11919.59</v>
      </c>
      <c r="F16" s="97" t="s">
        <v>466</v>
      </c>
    </row>
    <row r="17" spans="1:6" s="71" customFormat="1" ht="13.5">
      <c r="A17" s="94">
        <v>13</v>
      </c>
      <c r="B17" s="95" t="s">
        <v>7</v>
      </c>
      <c r="C17" s="94">
        <v>2015</v>
      </c>
      <c r="D17" s="95" t="s">
        <v>188</v>
      </c>
      <c r="E17" s="96">
        <v>2776.11</v>
      </c>
      <c r="F17" s="97" t="s">
        <v>466</v>
      </c>
    </row>
    <row r="18" spans="1:6" s="71" customFormat="1" ht="13.5">
      <c r="A18" s="94">
        <v>14</v>
      </c>
      <c r="B18" s="95" t="s">
        <v>7</v>
      </c>
      <c r="C18" s="94">
        <v>2015</v>
      </c>
      <c r="D18" s="95" t="s">
        <v>189</v>
      </c>
      <c r="E18" s="96">
        <v>2776.11</v>
      </c>
      <c r="F18" s="97" t="s">
        <v>466</v>
      </c>
    </row>
    <row r="19" spans="1:6" s="71" customFormat="1" ht="13.5">
      <c r="A19" s="94">
        <v>15</v>
      </c>
      <c r="B19" s="95" t="s">
        <v>7</v>
      </c>
      <c r="C19" s="94">
        <v>2015</v>
      </c>
      <c r="D19" s="95" t="s">
        <v>190</v>
      </c>
      <c r="E19" s="96">
        <v>2776.11</v>
      </c>
      <c r="F19" s="97" t="s">
        <v>466</v>
      </c>
    </row>
    <row r="20" spans="1:6" s="71" customFormat="1" ht="13.5">
      <c r="A20" s="94">
        <v>16</v>
      </c>
      <c r="B20" s="95" t="s">
        <v>7</v>
      </c>
      <c r="C20" s="94">
        <v>2015</v>
      </c>
      <c r="D20" s="95" t="s">
        <v>191</v>
      </c>
      <c r="E20" s="96">
        <v>2776.11</v>
      </c>
      <c r="F20" s="97" t="s">
        <v>466</v>
      </c>
    </row>
    <row r="21" spans="1:6" s="71" customFormat="1" ht="13.5">
      <c r="A21" s="94">
        <v>17</v>
      </c>
      <c r="B21" s="95" t="s">
        <v>7</v>
      </c>
      <c r="C21" s="94">
        <v>2015</v>
      </c>
      <c r="D21" s="95" t="s">
        <v>192</v>
      </c>
      <c r="E21" s="96">
        <v>2776.11</v>
      </c>
      <c r="F21" s="97" t="s">
        <v>466</v>
      </c>
    </row>
    <row r="22" spans="1:6" s="71" customFormat="1" ht="13.5">
      <c r="A22" s="94">
        <v>18</v>
      </c>
      <c r="B22" s="95" t="s">
        <v>7</v>
      </c>
      <c r="C22" s="94">
        <v>2015</v>
      </c>
      <c r="D22" s="95" t="s">
        <v>193</v>
      </c>
      <c r="E22" s="96">
        <v>2776.11</v>
      </c>
      <c r="F22" s="97" t="s">
        <v>466</v>
      </c>
    </row>
    <row r="23" spans="1:6" s="71" customFormat="1" ht="27.75">
      <c r="A23" s="94">
        <v>19</v>
      </c>
      <c r="B23" s="95" t="s">
        <v>13</v>
      </c>
      <c r="C23" s="94">
        <v>2016</v>
      </c>
      <c r="D23" s="95" t="s">
        <v>14</v>
      </c>
      <c r="E23" s="96">
        <v>17281</v>
      </c>
      <c r="F23" s="97" t="s">
        <v>466</v>
      </c>
    </row>
    <row r="24" spans="1:6" s="71" customFormat="1" ht="27.75">
      <c r="A24" s="94">
        <v>20</v>
      </c>
      <c r="B24" s="95" t="s">
        <v>906</v>
      </c>
      <c r="C24" s="94">
        <v>2016</v>
      </c>
      <c r="D24" s="95" t="s">
        <v>907</v>
      </c>
      <c r="E24" s="96">
        <v>3545</v>
      </c>
      <c r="F24" s="97" t="s">
        <v>466</v>
      </c>
    </row>
    <row r="25" spans="1:6" s="71" customFormat="1" ht="13.5">
      <c r="A25" s="94">
        <v>21</v>
      </c>
      <c r="B25" s="95" t="s">
        <v>15</v>
      </c>
      <c r="C25" s="94">
        <v>2016</v>
      </c>
      <c r="D25" s="95" t="s">
        <v>194</v>
      </c>
      <c r="E25" s="96">
        <v>6268.39</v>
      </c>
      <c r="F25" s="97" t="s">
        <v>466</v>
      </c>
    </row>
    <row r="26" spans="1:6" s="71" customFormat="1" ht="13.5">
      <c r="A26" s="94">
        <v>22</v>
      </c>
      <c r="B26" s="95" t="s">
        <v>15</v>
      </c>
      <c r="C26" s="94">
        <v>2016</v>
      </c>
      <c r="D26" s="95" t="s">
        <v>195</v>
      </c>
      <c r="E26" s="96">
        <v>6268.39</v>
      </c>
      <c r="F26" s="97" t="s">
        <v>466</v>
      </c>
    </row>
    <row r="27" spans="1:6" s="71" customFormat="1" ht="13.5">
      <c r="A27" s="94">
        <v>23</v>
      </c>
      <c r="B27" s="95" t="s">
        <v>15</v>
      </c>
      <c r="C27" s="94">
        <v>2016</v>
      </c>
      <c r="D27" s="95" t="s">
        <v>196</v>
      </c>
      <c r="E27" s="96">
        <v>6268.39</v>
      </c>
      <c r="F27" s="97" t="s">
        <v>466</v>
      </c>
    </row>
    <row r="28" spans="1:6" s="71" customFormat="1" ht="42">
      <c r="A28" s="94">
        <v>24</v>
      </c>
      <c r="B28" s="95" t="s">
        <v>17</v>
      </c>
      <c r="C28" s="94">
        <v>2016</v>
      </c>
      <c r="D28" s="95" t="s">
        <v>197</v>
      </c>
      <c r="E28" s="96">
        <v>149946.53</v>
      </c>
      <c r="F28" s="97" t="s">
        <v>466</v>
      </c>
    </row>
    <row r="29" spans="1:6" s="71" customFormat="1" ht="42">
      <c r="A29" s="94">
        <v>25</v>
      </c>
      <c r="B29" s="95" t="s">
        <v>18</v>
      </c>
      <c r="C29" s="94">
        <v>2016</v>
      </c>
      <c r="D29" s="95" t="s">
        <v>198</v>
      </c>
      <c r="E29" s="96">
        <v>6000</v>
      </c>
      <c r="F29" s="97" t="s">
        <v>466</v>
      </c>
    </row>
    <row r="30" spans="1:6" s="71" customFormat="1" ht="13.5">
      <c r="A30" s="94">
        <v>26</v>
      </c>
      <c r="B30" s="95" t="s">
        <v>28</v>
      </c>
      <c r="C30" s="94">
        <v>2016</v>
      </c>
      <c r="D30" s="95" t="s">
        <v>29</v>
      </c>
      <c r="E30" s="96">
        <v>8292.89</v>
      </c>
      <c r="F30" s="97" t="s">
        <v>466</v>
      </c>
    </row>
    <row r="31" spans="1:6" s="71" customFormat="1" ht="13.5">
      <c r="A31" s="94">
        <v>27</v>
      </c>
      <c r="B31" s="95" t="s">
        <v>20</v>
      </c>
      <c r="C31" s="94">
        <v>2016</v>
      </c>
      <c r="D31" s="95" t="s">
        <v>21</v>
      </c>
      <c r="E31" s="96">
        <v>4500</v>
      </c>
      <c r="F31" s="97" t="s">
        <v>466</v>
      </c>
    </row>
    <row r="32" spans="1:6" s="71" customFormat="1" ht="13.5">
      <c r="A32" s="94">
        <v>28</v>
      </c>
      <c r="B32" s="95" t="s">
        <v>22</v>
      </c>
      <c r="C32" s="94">
        <v>2016</v>
      </c>
      <c r="D32" s="95" t="s">
        <v>23</v>
      </c>
      <c r="E32" s="96">
        <v>69968.3</v>
      </c>
      <c r="F32" s="97" t="s">
        <v>466</v>
      </c>
    </row>
    <row r="33" spans="1:6" s="71" customFormat="1" ht="27.75">
      <c r="A33" s="94">
        <v>29</v>
      </c>
      <c r="B33" s="95" t="s">
        <v>26</v>
      </c>
      <c r="C33" s="94">
        <v>2016</v>
      </c>
      <c r="D33" s="95" t="s">
        <v>27</v>
      </c>
      <c r="E33" s="96">
        <v>12989.99</v>
      </c>
      <c r="F33" s="97" t="s">
        <v>466</v>
      </c>
    </row>
    <row r="34" spans="1:6" s="71" customFormat="1" ht="13.5">
      <c r="A34" s="94">
        <v>30</v>
      </c>
      <c r="B34" s="95" t="s">
        <v>30</v>
      </c>
      <c r="C34" s="94">
        <v>2016</v>
      </c>
      <c r="D34" s="95" t="s">
        <v>31</v>
      </c>
      <c r="E34" s="96">
        <v>4520.25</v>
      </c>
      <c r="F34" s="97" t="s">
        <v>466</v>
      </c>
    </row>
    <row r="35" spans="1:6" s="71" customFormat="1" ht="13.5">
      <c r="A35" s="94">
        <v>31</v>
      </c>
      <c r="B35" s="95" t="s">
        <v>30</v>
      </c>
      <c r="C35" s="94">
        <v>2016</v>
      </c>
      <c r="D35" s="95" t="s">
        <v>32</v>
      </c>
      <c r="E35" s="96">
        <v>4520.25</v>
      </c>
      <c r="F35" s="97" t="s">
        <v>466</v>
      </c>
    </row>
    <row r="36" spans="1:6" s="71" customFormat="1" ht="13.5">
      <c r="A36" s="94">
        <v>32</v>
      </c>
      <c r="B36" s="95" t="s">
        <v>30</v>
      </c>
      <c r="C36" s="94">
        <v>2016</v>
      </c>
      <c r="D36" s="95" t="s">
        <v>33</v>
      </c>
      <c r="E36" s="96">
        <v>959.4</v>
      </c>
      <c r="F36" s="97" t="s">
        <v>466</v>
      </c>
    </row>
    <row r="37" spans="1:6" s="71" customFormat="1" ht="25.5" customHeight="1">
      <c r="A37" s="94">
        <v>33</v>
      </c>
      <c r="B37" s="95" t="s">
        <v>15</v>
      </c>
      <c r="C37" s="94">
        <v>2017</v>
      </c>
      <c r="D37" s="95" t="s">
        <v>199</v>
      </c>
      <c r="E37" s="96">
        <v>6302.04</v>
      </c>
      <c r="F37" s="97" t="s">
        <v>466</v>
      </c>
    </row>
    <row r="38" spans="1:6" s="71" customFormat="1" ht="13.5">
      <c r="A38" s="94">
        <v>34</v>
      </c>
      <c r="B38" s="95" t="s">
        <v>15</v>
      </c>
      <c r="C38" s="94">
        <v>2017</v>
      </c>
      <c r="D38" s="95" t="s">
        <v>200</v>
      </c>
      <c r="E38" s="96">
        <v>6302.04</v>
      </c>
      <c r="F38" s="97" t="s">
        <v>466</v>
      </c>
    </row>
    <row r="39" spans="1:6" s="71" customFormat="1" ht="13.5">
      <c r="A39" s="94">
        <v>35</v>
      </c>
      <c r="B39" s="95" t="s">
        <v>15</v>
      </c>
      <c r="C39" s="94">
        <v>2017</v>
      </c>
      <c r="D39" s="95" t="s">
        <v>201</v>
      </c>
      <c r="E39" s="96">
        <v>6302.04</v>
      </c>
      <c r="F39" s="97" t="s">
        <v>466</v>
      </c>
    </row>
    <row r="40" spans="1:6" s="71" customFormat="1" ht="13.5">
      <c r="A40" s="94">
        <v>36</v>
      </c>
      <c r="B40" s="95" t="s">
        <v>15</v>
      </c>
      <c r="C40" s="94">
        <v>2017</v>
      </c>
      <c r="D40" s="95" t="s">
        <v>202</v>
      </c>
      <c r="E40" s="96">
        <v>6302.04</v>
      </c>
      <c r="F40" s="97" t="s">
        <v>466</v>
      </c>
    </row>
    <row r="41" spans="1:6" s="71" customFormat="1" ht="13.5">
      <c r="A41" s="94">
        <v>37</v>
      </c>
      <c r="B41" s="95" t="s">
        <v>15</v>
      </c>
      <c r="C41" s="94">
        <v>2017</v>
      </c>
      <c r="D41" s="95" t="s">
        <v>203</v>
      </c>
      <c r="E41" s="96">
        <v>6302.04</v>
      </c>
      <c r="F41" s="97" t="s">
        <v>466</v>
      </c>
    </row>
    <row r="42" spans="1:6" s="71" customFormat="1" ht="13.5">
      <c r="A42" s="94">
        <v>38</v>
      </c>
      <c r="B42" s="95" t="s">
        <v>15</v>
      </c>
      <c r="C42" s="94">
        <v>2017</v>
      </c>
      <c r="D42" s="95" t="s">
        <v>204</v>
      </c>
      <c r="E42" s="96">
        <v>6302.04</v>
      </c>
      <c r="F42" s="97" t="s">
        <v>466</v>
      </c>
    </row>
    <row r="43" spans="1:6" s="71" customFormat="1" ht="13.5">
      <c r="A43" s="94">
        <v>39</v>
      </c>
      <c r="B43" s="95" t="s">
        <v>15</v>
      </c>
      <c r="C43" s="94">
        <v>2017</v>
      </c>
      <c r="D43" s="95" t="s">
        <v>205</v>
      </c>
      <c r="E43" s="96">
        <v>6302.04</v>
      </c>
      <c r="F43" s="97" t="s">
        <v>466</v>
      </c>
    </row>
    <row r="44" spans="1:6" s="71" customFormat="1" ht="13.5">
      <c r="A44" s="94">
        <v>40</v>
      </c>
      <c r="B44" s="95" t="s">
        <v>15</v>
      </c>
      <c r="C44" s="94">
        <v>2017</v>
      </c>
      <c r="D44" s="95" t="s">
        <v>206</v>
      </c>
      <c r="E44" s="96">
        <v>6302.04</v>
      </c>
      <c r="F44" s="97" t="s">
        <v>466</v>
      </c>
    </row>
    <row r="45" spans="1:6" s="71" customFormat="1" ht="13.5">
      <c r="A45" s="94">
        <v>41</v>
      </c>
      <c r="B45" s="95" t="s">
        <v>15</v>
      </c>
      <c r="C45" s="94">
        <v>2017</v>
      </c>
      <c r="D45" s="95" t="s">
        <v>207</v>
      </c>
      <c r="E45" s="96">
        <v>6302.04</v>
      </c>
      <c r="F45" s="97" t="s">
        <v>466</v>
      </c>
    </row>
    <row r="46" spans="1:6" s="71" customFormat="1" ht="13.5">
      <c r="A46" s="94">
        <v>42</v>
      </c>
      <c r="B46" s="95" t="s">
        <v>15</v>
      </c>
      <c r="C46" s="94">
        <v>2017</v>
      </c>
      <c r="D46" s="95" t="s">
        <v>208</v>
      </c>
      <c r="E46" s="96">
        <v>6302.04</v>
      </c>
      <c r="F46" s="97" t="s">
        <v>466</v>
      </c>
    </row>
    <row r="47" spans="1:6" s="71" customFormat="1" ht="13.5">
      <c r="A47" s="94">
        <v>43</v>
      </c>
      <c r="B47" s="95" t="s">
        <v>15</v>
      </c>
      <c r="C47" s="94">
        <v>2017</v>
      </c>
      <c r="D47" s="95" t="s">
        <v>209</v>
      </c>
      <c r="E47" s="96">
        <v>6302.04</v>
      </c>
      <c r="F47" s="97" t="s">
        <v>466</v>
      </c>
    </row>
    <row r="48" spans="1:6" s="71" customFormat="1" ht="13.5">
      <c r="A48" s="94">
        <v>44</v>
      </c>
      <c r="B48" s="95" t="s">
        <v>15</v>
      </c>
      <c r="C48" s="94">
        <v>2017</v>
      </c>
      <c r="D48" s="95" t="s">
        <v>210</v>
      </c>
      <c r="E48" s="96">
        <v>6302.04</v>
      </c>
      <c r="F48" s="97" t="s">
        <v>466</v>
      </c>
    </row>
    <row r="49" spans="1:6" s="71" customFormat="1" ht="13.5">
      <c r="A49" s="94">
        <v>45</v>
      </c>
      <c r="B49" s="95" t="s">
        <v>15</v>
      </c>
      <c r="C49" s="94">
        <v>2017</v>
      </c>
      <c r="D49" s="95" t="s">
        <v>211</v>
      </c>
      <c r="E49" s="96">
        <v>6302.04</v>
      </c>
      <c r="F49" s="97" t="s">
        <v>466</v>
      </c>
    </row>
    <row r="50" spans="1:6" s="71" customFormat="1" ht="13.5">
      <c r="A50" s="94">
        <v>46</v>
      </c>
      <c r="B50" s="95" t="s">
        <v>15</v>
      </c>
      <c r="C50" s="94">
        <v>2017</v>
      </c>
      <c r="D50" s="95" t="s">
        <v>212</v>
      </c>
      <c r="E50" s="96">
        <v>6302.04</v>
      </c>
      <c r="F50" s="97" t="s">
        <v>466</v>
      </c>
    </row>
    <row r="51" spans="1:6" s="71" customFormat="1" ht="13.5">
      <c r="A51" s="94">
        <v>47</v>
      </c>
      <c r="B51" s="95" t="s">
        <v>15</v>
      </c>
      <c r="C51" s="94">
        <v>2017</v>
      </c>
      <c r="D51" s="95" t="s">
        <v>213</v>
      </c>
      <c r="E51" s="96">
        <v>6302.04</v>
      </c>
      <c r="F51" s="97" t="s">
        <v>466</v>
      </c>
    </row>
    <row r="52" spans="1:6" s="71" customFormat="1" ht="13.5">
      <c r="A52" s="94">
        <v>48</v>
      </c>
      <c r="B52" s="95" t="s">
        <v>15</v>
      </c>
      <c r="C52" s="94">
        <v>2017</v>
      </c>
      <c r="D52" s="95" t="s">
        <v>214</v>
      </c>
      <c r="E52" s="96">
        <v>6302.04</v>
      </c>
      <c r="F52" s="97" t="s">
        <v>466</v>
      </c>
    </row>
    <row r="53" spans="1:6" s="71" customFormat="1" ht="13.5">
      <c r="A53" s="94">
        <v>49</v>
      </c>
      <c r="B53" s="95" t="s">
        <v>15</v>
      </c>
      <c r="C53" s="94">
        <v>2017</v>
      </c>
      <c r="D53" s="95" t="s">
        <v>215</v>
      </c>
      <c r="E53" s="96">
        <v>6302.04</v>
      </c>
      <c r="F53" s="97" t="s">
        <v>466</v>
      </c>
    </row>
    <row r="54" spans="1:6" s="71" customFormat="1" ht="13.5">
      <c r="A54" s="94">
        <v>50</v>
      </c>
      <c r="B54" s="95" t="s">
        <v>15</v>
      </c>
      <c r="C54" s="94">
        <v>2017</v>
      </c>
      <c r="D54" s="95" t="s">
        <v>216</v>
      </c>
      <c r="E54" s="96">
        <v>6302.04</v>
      </c>
      <c r="F54" s="97" t="s">
        <v>466</v>
      </c>
    </row>
    <row r="55" spans="1:6" s="71" customFormat="1" ht="13.5">
      <c r="A55" s="94">
        <v>51</v>
      </c>
      <c r="B55" s="95" t="s">
        <v>15</v>
      </c>
      <c r="C55" s="94">
        <v>2017</v>
      </c>
      <c r="D55" s="95" t="s">
        <v>217</v>
      </c>
      <c r="E55" s="96">
        <v>6302.04</v>
      </c>
      <c r="F55" s="97" t="s">
        <v>466</v>
      </c>
    </row>
    <row r="56" spans="1:6" s="71" customFormat="1" ht="13.5">
      <c r="A56" s="94">
        <v>52</v>
      </c>
      <c r="B56" s="95" t="s">
        <v>15</v>
      </c>
      <c r="C56" s="94">
        <v>2017</v>
      </c>
      <c r="D56" s="95" t="s">
        <v>218</v>
      </c>
      <c r="E56" s="96">
        <v>6302.04</v>
      </c>
      <c r="F56" s="97" t="s">
        <v>466</v>
      </c>
    </row>
    <row r="57" spans="1:6" s="71" customFormat="1" ht="13.5">
      <c r="A57" s="94">
        <v>53</v>
      </c>
      <c r="B57" s="95" t="s">
        <v>15</v>
      </c>
      <c r="C57" s="94">
        <v>2017</v>
      </c>
      <c r="D57" s="95" t="s">
        <v>219</v>
      </c>
      <c r="E57" s="96">
        <v>6302.04</v>
      </c>
      <c r="F57" s="97" t="s">
        <v>466</v>
      </c>
    </row>
    <row r="58" spans="1:6" s="71" customFormat="1" ht="13.5">
      <c r="A58" s="94">
        <v>54</v>
      </c>
      <c r="B58" s="95" t="s">
        <v>15</v>
      </c>
      <c r="C58" s="94">
        <v>2017</v>
      </c>
      <c r="D58" s="95" t="s">
        <v>220</v>
      </c>
      <c r="E58" s="96">
        <v>6302.04</v>
      </c>
      <c r="F58" s="97" t="s">
        <v>466</v>
      </c>
    </row>
    <row r="59" spans="1:6" s="71" customFormat="1" ht="13.5">
      <c r="A59" s="94">
        <v>55</v>
      </c>
      <c r="B59" s="95" t="s">
        <v>15</v>
      </c>
      <c r="C59" s="94">
        <v>2017</v>
      </c>
      <c r="D59" s="95" t="s">
        <v>221</v>
      </c>
      <c r="E59" s="96">
        <v>6302.04</v>
      </c>
      <c r="F59" s="97" t="s">
        <v>466</v>
      </c>
    </row>
    <row r="60" spans="1:6" s="71" customFormat="1" ht="13.5">
      <c r="A60" s="94">
        <v>56</v>
      </c>
      <c r="B60" s="95" t="s">
        <v>15</v>
      </c>
      <c r="C60" s="94">
        <v>2017</v>
      </c>
      <c r="D60" s="95" t="s">
        <v>222</v>
      </c>
      <c r="E60" s="96">
        <v>6302.04</v>
      </c>
      <c r="F60" s="97" t="s">
        <v>466</v>
      </c>
    </row>
    <row r="61" spans="1:6" s="71" customFormat="1" ht="13.5">
      <c r="A61" s="94">
        <v>57</v>
      </c>
      <c r="B61" s="95" t="s">
        <v>15</v>
      </c>
      <c r="C61" s="94">
        <v>2017</v>
      </c>
      <c r="D61" s="95" t="s">
        <v>223</v>
      </c>
      <c r="E61" s="96">
        <v>6302.04</v>
      </c>
      <c r="F61" s="97" t="s">
        <v>466</v>
      </c>
    </row>
    <row r="62" spans="1:6" s="71" customFormat="1" ht="13.5">
      <c r="A62" s="94">
        <v>58</v>
      </c>
      <c r="B62" s="95" t="s">
        <v>15</v>
      </c>
      <c r="C62" s="94">
        <v>2017</v>
      </c>
      <c r="D62" s="95" t="s">
        <v>224</v>
      </c>
      <c r="E62" s="96">
        <v>6302.04</v>
      </c>
      <c r="F62" s="97" t="s">
        <v>466</v>
      </c>
    </row>
    <row r="63" spans="1:6" s="71" customFormat="1" ht="13.5">
      <c r="A63" s="94">
        <v>59</v>
      </c>
      <c r="B63" s="95" t="s">
        <v>15</v>
      </c>
      <c r="C63" s="94">
        <v>2017</v>
      </c>
      <c r="D63" s="95" t="s">
        <v>225</v>
      </c>
      <c r="E63" s="96">
        <v>6302.04</v>
      </c>
      <c r="F63" s="97" t="s">
        <v>466</v>
      </c>
    </row>
    <row r="64" spans="1:6" s="71" customFormat="1" ht="13.5">
      <c r="A64" s="94">
        <v>60</v>
      </c>
      <c r="B64" s="95" t="s">
        <v>15</v>
      </c>
      <c r="C64" s="94">
        <v>2017</v>
      </c>
      <c r="D64" s="95" t="s">
        <v>226</v>
      </c>
      <c r="E64" s="96">
        <v>6302.04</v>
      </c>
      <c r="F64" s="97" t="s">
        <v>466</v>
      </c>
    </row>
    <row r="65" spans="1:6" s="71" customFormat="1" ht="13.5">
      <c r="A65" s="94">
        <v>61</v>
      </c>
      <c r="B65" s="95" t="s">
        <v>15</v>
      </c>
      <c r="C65" s="94">
        <v>2017</v>
      </c>
      <c r="D65" s="95" t="s">
        <v>227</v>
      </c>
      <c r="E65" s="96">
        <v>6302.04</v>
      </c>
      <c r="F65" s="97" t="s">
        <v>466</v>
      </c>
    </row>
    <row r="66" spans="1:6" s="71" customFormat="1" ht="13.5">
      <c r="A66" s="94">
        <v>62</v>
      </c>
      <c r="B66" s="95" t="s">
        <v>15</v>
      </c>
      <c r="C66" s="94">
        <v>2017</v>
      </c>
      <c r="D66" s="95" t="s">
        <v>228</v>
      </c>
      <c r="E66" s="96">
        <v>6302.04</v>
      </c>
      <c r="F66" s="97" t="s">
        <v>466</v>
      </c>
    </row>
    <row r="67" spans="1:6" s="71" customFormat="1" ht="13.5">
      <c r="A67" s="94">
        <v>63</v>
      </c>
      <c r="B67" s="95" t="s">
        <v>15</v>
      </c>
      <c r="C67" s="94">
        <v>2017</v>
      </c>
      <c r="D67" s="95" t="s">
        <v>229</v>
      </c>
      <c r="E67" s="96">
        <v>6302.04</v>
      </c>
      <c r="F67" s="97" t="s">
        <v>466</v>
      </c>
    </row>
    <row r="68" spans="1:6" s="71" customFormat="1" ht="13.5">
      <c r="A68" s="94">
        <v>64</v>
      </c>
      <c r="B68" s="95" t="s">
        <v>15</v>
      </c>
      <c r="C68" s="94">
        <v>2017</v>
      </c>
      <c r="D68" s="95" t="s">
        <v>230</v>
      </c>
      <c r="E68" s="96">
        <v>6302.04</v>
      </c>
      <c r="F68" s="97" t="s">
        <v>466</v>
      </c>
    </row>
    <row r="69" spans="1:6" s="71" customFormat="1" ht="13.5">
      <c r="A69" s="94">
        <v>65</v>
      </c>
      <c r="B69" s="95" t="s">
        <v>15</v>
      </c>
      <c r="C69" s="94">
        <v>2017</v>
      </c>
      <c r="D69" s="95" t="s">
        <v>231</v>
      </c>
      <c r="E69" s="96">
        <v>6302.04</v>
      </c>
      <c r="F69" s="97" t="s">
        <v>466</v>
      </c>
    </row>
    <row r="70" spans="1:6" s="71" customFormat="1" ht="13.5">
      <c r="A70" s="94">
        <v>66</v>
      </c>
      <c r="B70" s="95" t="s">
        <v>15</v>
      </c>
      <c r="C70" s="94">
        <v>2017</v>
      </c>
      <c r="D70" s="95" t="s">
        <v>232</v>
      </c>
      <c r="E70" s="96">
        <v>6302.04</v>
      </c>
      <c r="F70" s="97" t="s">
        <v>466</v>
      </c>
    </row>
    <row r="71" spans="1:6" s="71" customFormat="1" ht="13.5">
      <c r="A71" s="94">
        <v>67</v>
      </c>
      <c r="B71" s="95" t="s">
        <v>15</v>
      </c>
      <c r="C71" s="94">
        <v>2017</v>
      </c>
      <c r="D71" s="95" t="s">
        <v>233</v>
      </c>
      <c r="E71" s="96">
        <v>6302.04</v>
      </c>
      <c r="F71" s="97" t="s">
        <v>466</v>
      </c>
    </row>
    <row r="72" spans="1:6" s="71" customFormat="1" ht="13.5">
      <c r="A72" s="94">
        <v>68</v>
      </c>
      <c r="B72" s="95" t="s">
        <v>15</v>
      </c>
      <c r="C72" s="94">
        <v>2017</v>
      </c>
      <c r="D72" s="95" t="s">
        <v>234</v>
      </c>
      <c r="E72" s="96">
        <v>6302.04</v>
      </c>
      <c r="F72" s="97" t="s">
        <v>466</v>
      </c>
    </row>
    <row r="73" spans="1:6" s="71" customFormat="1" ht="13.5">
      <c r="A73" s="94">
        <v>69</v>
      </c>
      <c r="B73" s="95" t="s">
        <v>15</v>
      </c>
      <c r="C73" s="94">
        <v>2017</v>
      </c>
      <c r="D73" s="95" t="s">
        <v>235</v>
      </c>
      <c r="E73" s="96">
        <v>6302.04</v>
      </c>
      <c r="F73" s="97" t="s">
        <v>466</v>
      </c>
    </row>
    <row r="74" spans="1:6" s="71" customFormat="1" ht="13.5">
      <c r="A74" s="94">
        <v>70</v>
      </c>
      <c r="B74" s="95" t="s">
        <v>15</v>
      </c>
      <c r="C74" s="94">
        <v>2017</v>
      </c>
      <c r="D74" s="95" t="s">
        <v>19</v>
      </c>
      <c r="E74" s="96">
        <v>6302.04</v>
      </c>
      <c r="F74" s="97" t="s">
        <v>466</v>
      </c>
    </row>
    <row r="75" spans="1:6" s="71" customFormat="1" ht="13.5">
      <c r="A75" s="94">
        <v>71</v>
      </c>
      <c r="B75" s="95" t="s">
        <v>15</v>
      </c>
      <c r="C75" s="94">
        <v>2017</v>
      </c>
      <c r="D75" s="95" t="s">
        <v>236</v>
      </c>
      <c r="E75" s="96">
        <v>6302.04</v>
      </c>
      <c r="F75" s="97" t="s">
        <v>466</v>
      </c>
    </row>
    <row r="76" spans="1:6" s="71" customFormat="1" ht="13.5">
      <c r="A76" s="94">
        <v>72</v>
      </c>
      <c r="B76" s="95" t="s">
        <v>15</v>
      </c>
      <c r="C76" s="94">
        <v>2017</v>
      </c>
      <c r="D76" s="95" t="s">
        <v>237</v>
      </c>
      <c r="E76" s="96">
        <v>6302.04</v>
      </c>
      <c r="F76" s="97" t="s">
        <v>466</v>
      </c>
    </row>
    <row r="77" spans="1:6" s="71" customFormat="1" ht="13.5">
      <c r="A77" s="94">
        <v>73</v>
      </c>
      <c r="B77" s="95" t="s">
        <v>15</v>
      </c>
      <c r="C77" s="94">
        <v>2017</v>
      </c>
      <c r="D77" s="95" t="s">
        <v>238</v>
      </c>
      <c r="E77" s="96">
        <v>6302.04</v>
      </c>
      <c r="F77" s="97" t="s">
        <v>466</v>
      </c>
    </row>
    <row r="78" spans="1:6" s="71" customFormat="1" ht="13.5">
      <c r="A78" s="94">
        <v>74</v>
      </c>
      <c r="B78" s="95" t="s">
        <v>239</v>
      </c>
      <c r="C78" s="94">
        <v>2017</v>
      </c>
      <c r="D78" s="95" t="s">
        <v>240</v>
      </c>
      <c r="E78" s="96">
        <v>4920</v>
      </c>
      <c r="F78" s="97" t="s">
        <v>466</v>
      </c>
    </row>
    <row r="79" spans="1:6" s="71" customFormat="1" ht="13.5">
      <c r="A79" s="94">
        <v>75</v>
      </c>
      <c r="B79" s="95" t="s">
        <v>241</v>
      </c>
      <c r="C79" s="94">
        <v>2017</v>
      </c>
      <c r="D79" s="95" t="s">
        <v>242</v>
      </c>
      <c r="E79" s="96">
        <v>19188</v>
      </c>
      <c r="F79" s="97" t="s">
        <v>466</v>
      </c>
    </row>
    <row r="80" spans="1:6" s="71" customFormat="1" ht="13.5">
      <c r="A80" s="94">
        <v>76</v>
      </c>
      <c r="B80" s="95" t="s">
        <v>241</v>
      </c>
      <c r="C80" s="94">
        <v>2017</v>
      </c>
      <c r="D80" s="95" t="s">
        <v>243</v>
      </c>
      <c r="E80" s="96">
        <v>19188</v>
      </c>
      <c r="F80" s="97" t="s">
        <v>466</v>
      </c>
    </row>
    <row r="81" spans="1:6" s="71" customFormat="1" ht="13.5">
      <c r="A81" s="94">
        <v>77</v>
      </c>
      <c r="B81" s="95" t="s">
        <v>241</v>
      </c>
      <c r="C81" s="94">
        <v>2017</v>
      </c>
      <c r="D81" s="95" t="s">
        <v>244</v>
      </c>
      <c r="E81" s="96">
        <v>19188</v>
      </c>
      <c r="F81" s="97" t="s">
        <v>466</v>
      </c>
    </row>
    <row r="82" spans="1:6" s="71" customFormat="1" ht="13.5">
      <c r="A82" s="94">
        <v>78</v>
      </c>
      <c r="B82" s="95" t="s">
        <v>241</v>
      </c>
      <c r="C82" s="94">
        <v>2017</v>
      </c>
      <c r="D82" s="95" t="s">
        <v>245</v>
      </c>
      <c r="E82" s="96">
        <v>19188</v>
      </c>
      <c r="F82" s="97" t="s">
        <v>466</v>
      </c>
    </row>
    <row r="83" spans="1:6" s="71" customFormat="1" ht="13.5">
      <c r="A83" s="94">
        <v>79</v>
      </c>
      <c r="B83" s="95" t="s">
        <v>241</v>
      </c>
      <c r="C83" s="94">
        <v>2017</v>
      </c>
      <c r="D83" s="95" t="s">
        <v>246</v>
      </c>
      <c r="E83" s="96">
        <v>19188</v>
      </c>
      <c r="F83" s="97" t="s">
        <v>466</v>
      </c>
    </row>
    <row r="84" spans="1:6" s="71" customFormat="1" ht="13.5">
      <c r="A84" s="94">
        <v>80</v>
      </c>
      <c r="B84" s="95" t="s">
        <v>241</v>
      </c>
      <c r="C84" s="94">
        <v>2017</v>
      </c>
      <c r="D84" s="95" t="s">
        <v>247</v>
      </c>
      <c r="E84" s="96">
        <v>19188</v>
      </c>
      <c r="F84" s="97" t="s">
        <v>466</v>
      </c>
    </row>
    <row r="85" spans="1:6" s="71" customFormat="1" ht="13.5">
      <c r="A85" s="94">
        <v>81</v>
      </c>
      <c r="B85" s="95" t="s">
        <v>241</v>
      </c>
      <c r="C85" s="94">
        <v>2017</v>
      </c>
      <c r="D85" s="95" t="s">
        <v>248</v>
      </c>
      <c r="E85" s="96">
        <v>19188</v>
      </c>
      <c r="F85" s="97" t="s">
        <v>466</v>
      </c>
    </row>
    <row r="86" spans="1:6" s="71" customFormat="1" ht="13.5">
      <c r="A86" s="94">
        <v>82</v>
      </c>
      <c r="B86" s="95" t="s">
        <v>241</v>
      </c>
      <c r="C86" s="94">
        <v>2017</v>
      </c>
      <c r="D86" s="95" t="s">
        <v>249</v>
      </c>
      <c r="E86" s="96">
        <v>19188</v>
      </c>
      <c r="F86" s="97" t="s">
        <v>466</v>
      </c>
    </row>
    <row r="87" spans="1:6" s="71" customFormat="1" ht="13.5">
      <c r="A87" s="94">
        <v>83</v>
      </c>
      <c r="B87" s="95" t="s">
        <v>241</v>
      </c>
      <c r="C87" s="94">
        <v>2017</v>
      </c>
      <c r="D87" s="95" t="s">
        <v>250</v>
      </c>
      <c r="E87" s="96">
        <v>19188</v>
      </c>
      <c r="F87" s="97" t="s">
        <v>466</v>
      </c>
    </row>
    <row r="88" spans="1:6" s="71" customFormat="1" ht="13.5">
      <c r="A88" s="94">
        <v>84</v>
      </c>
      <c r="B88" s="95" t="s">
        <v>241</v>
      </c>
      <c r="C88" s="94">
        <v>2017</v>
      </c>
      <c r="D88" s="95" t="s">
        <v>251</v>
      </c>
      <c r="E88" s="96">
        <v>19188</v>
      </c>
      <c r="F88" s="97" t="s">
        <v>466</v>
      </c>
    </row>
    <row r="89" spans="1:6" s="71" customFormat="1" ht="13.5">
      <c r="A89" s="94">
        <v>85</v>
      </c>
      <c r="B89" s="95" t="s">
        <v>24</v>
      </c>
      <c r="C89" s="94">
        <v>2017</v>
      </c>
      <c r="D89" s="95" t="s">
        <v>25</v>
      </c>
      <c r="E89" s="96">
        <v>7200</v>
      </c>
      <c r="F89" s="97" t="s">
        <v>466</v>
      </c>
    </row>
    <row r="90" spans="1:6" s="71" customFormat="1" ht="13.5">
      <c r="A90" s="94">
        <v>86</v>
      </c>
      <c r="B90" s="95" t="s">
        <v>908</v>
      </c>
      <c r="C90" s="94">
        <v>2017</v>
      </c>
      <c r="D90" s="95" t="s">
        <v>909</v>
      </c>
      <c r="E90" s="96">
        <v>5499.99</v>
      </c>
      <c r="F90" s="97" t="s">
        <v>466</v>
      </c>
    </row>
    <row r="91" spans="1:6" s="71" customFormat="1" ht="27.75">
      <c r="A91" s="94">
        <v>87</v>
      </c>
      <c r="B91" s="95" t="s">
        <v>34</v>
      </c>
      <c r="C91" s="94">
        <v>2017</v>
      </c>
      <c r="D91" s="95" t="s">
        <v>35</v>
      </c>
      <c r="E91" s="96">
        <v>5412</v>
      </c>
      <c r="F91" s="97" t="s">
        <v>466</v>
      </c>
    </row>
    <row r="92" spans="1:6" s="71" customFormat="1" ht="13.5">
      <c r="A92" s="94">
        <v>88</v>
      </c>
      <c r="B92" s="95" t="s">
        <v>36</v>
      </c>
      <c r="C92" s="94">
        <v>2017</v>
      </c>
      <c r="D92" s="95" t="s">
        <v>37</v>
      </c>
      <c r="E92" s="96">
        <v>1476</v>
      </c>
      <c r="F92" s="97" t="s">
        <v>466</v>
      </c>
    </row>
    <row r="93" spans="1:6" s="71" customFormat="1" ht="13.5">
      <c r="A93" s="94">
        <v>89</v>
      </c>
      <c r="B93" s="95" t="s">
        <v>36</v>
      </c>
      <c r="C93" s="94">
        <v>2017</v>
      </c>
      <c r="D93" s="95" t="s">
        <v>38</v>
      </c>
      <c r="E93" s="96">
        <v>1476</v>
      </c>
      <c r="F93" s="97" t="s">
        <v>466</v>
      </c>
    </row>
    <row r="94" spans="1:6" s="71" customFormat="1" ht="13.5">
      <c r="A94" s="94">
        <v>90</v>
      </c>
      <c r="B94" s="95" t="s">
        <v>36</v>
      </c>
      <c r="C94" s="94">
        <v>2017</v>
      </c>
      <c r="D94" s="95" t="s">
        <v>39</v>
      </c>
      <c r="E94" s="96">
        <v>1476</v>
      </c>
      <c r="F94" s="97" t="s">
        <v>466</v>
      </c>
    </row>
    <row r="95" spans="1:6" s="71" customFormat="1" ht="27.75">
      <c r="A95" s="94">
        <v>91</v>
      </c>
      <c r="B95" s="95" t="s">
        <v>40</v>
      </c>
      <c r="C95" s="94">
        <v>2017</v>
      </c>
      <c r="D95" s="95" t="s">
        <v>41</v>
      </c>
      <c r="E95" s="96">
        <v>6519</v>
      </c>
      <c r="F95" s="97" t="s">
        <v>466</v>
      </c>
    </row>
    <row r="96" spans="1:6" s="71" customFormat="1" ht="13.5">
      <c r="A96" s="94">
        <v>92</v>
      </c>
      <c r="B96" s="95" t="s">
        <v>42</v>
      </c>
      <c r="C96" s="94">
        <v>2017</v>
      </c>
      <c r="D96" s="95" t="s">
        <v>43</v>
      </c>
      <c r="E96" s="96">
        <v>19680</v>
      </c>
      <c r="F96" s="97" t="s">
        <v>466</v>
      </c>
    </row>
    <row r="97" spans="1:6" s="71" customFormat="1" ht="27.75">
      <c r="A97" s="94">
        <v>93</v>
      </c>
      <c r="B97" s="95" t="s">
        <v>252</v>
      </c>
      <c r="C97" s="94">
        <v>2018</v>
      </c>
      <c r="D97" s="95" t="s">
        <v>253</v>
      </c>
      <c r="E97" s="96">
        <v>8610</v>
      </c>
      <c r="F97" s="97" t="s">
        <v>466</v>
      </c>
    </row>
    <row r="98" spans="1:6" s="71" customFormat="1" ht="13.5">
      <c r="A98" s="94">
        <v>94</v>
      </c>
      <c r="B98" s="95" t="s">
        <v>254</v>
      </c>
      <c r="C98" s="94">
        <v>2018</v>
      </c>
      <c r="D98" s="95" t="s">
        <v>255</v>
      </c>
      <c r="E98" s="96">
        <v>2214</v>
      </c>
      <c r="F98" s="97" t="s">
        <v>466</v>
      </c>
    </row>
    <row r="99" spans="1:6" s="71" customFormat="1" ht="13.5">
      <c r="A99" s="94">
        <v>95</v>
      </c>
      <c r="B99" s="95" t="s">
        <v>256</v>
      </c>
      <c r="C99" s="94">
        <v>2018</v>
      </c>
      <c r="D99" s="95" t="s">
        <v>257</v>
      </c>
      <c r="E99" s="96">
        <v>2214</v>
      </c>
      <c r="F99" s="97" t="s">
        <v>466</v>
      </c>
    </row>
    <row r="100" spans="1:6" s="71" customFormat="1" ht="13.5">
      <c r="A100" s="94">
        <v>96</v>
      </c>
      <c r="B100" s="95" t="s">
        <v>258</v>
      </c>
      <c r="C100" s="94">
        <v>2018</v>
      </c>
      <c r="D100" s="95" t="s">
        <v>259</v>
      </c>
      <c r="E100" s="96">
        <v>8610</v>
      </c>
      <c r="F100" s="97" t="s">
        <v>466</v>
      </c>
    </row>
    <row r="101" spans="1:6" s="71" customFormat="1" ht="13.5">
      <c r="A101" s="94">
        <v>97</v>
      </c>
      <c r="B101" s="95" t="s">
        <v>260</v>
      </c>
      <c r="C101" s="94">
        <v>2018</v>
      </c>
      <c r="D101" s="95" t="s">
        <v>261</v>
      </c>
      <c r="E101" s="96">
        <v>8794.5</v>
      </c>
      <c r="F101" s="97" t="s">
        <v>466</v>
      </c>
    </row>
    <row r="102" spans="1:6" s="71" customFormat="1" ht="13.5">
      <c r="A102" s="94">
        <v>98</v>
      </c>
      <c r="B102" s="95" t="s">
        <v>260</v>
      </c>
      <c r="C102" s="94">
        <v>2018</v>
      </c>
      <c r="D102" s="95" t="s">
        <v>262</v>
      </c>
      <c r="E102" s="96">
        <v>8794.5</v>
      </c>
      <c r="F102" s="97" t="s">
        <v>466</v>
      </c>
    </row>
    <row r="103" spans="1:6" s="71" customFormat="1" ht="13.5">
      <c r="A103" s="94">
        <v>99</v>
      </c>
      <c r="B103" s="95" t="s">
        <v>263</v>
      </c>
      <c r="C103" s="94">
        <v>2018</v>
      </c>
      <c r="D103" s="95" t="s">
        <v>264</v>
      </c>
      <c r="E103" s="96">
        <v>44157</v>
      </c>
      <c r="F103" s="97" t="s">
        <v>466</v>
      </c>
    </row>
    <row r="104" spans="1:6" s="71" customFormat="1" ht="13.5">
      <c r="A104" s="94">
        <v>100</v>
      </c>
      <c r="B104" s="95" t="s">
        <v>265</v>
      </c>
      <c r="C104" s="94">
        <v>2018</v>
      </c>
      <c r="D104" s="95" t="s">
        <v>266</v>
      </c>
      <c r="E104" s="96">
        <v>2583</v>
      </c>
      <c r="F104" s="97" t="s">
        <v>466</v>
      </c>
    </row>
    <row r="105" spans="1:6" s="71" customFormat="1" ht="27.75">
      <c r="A105" s="94">
        <v>101</v>
      </c>
      <c r="B105" s="95" t="s">
        <v>910</v>
      </c>
      <c r="C105" s="94">
        <v>2018</v>
      </c>
      <c r="D105" s="95" t="s">
        <v>911</v>
      </c>
      <c r="E105" s="96">
        <v>99015</v>
      </c>
      <c r="F105" s="97" t="s">
        <v>466</v>
      </c>
    </row>
    <row r="106" spans="1:6" s="71" customFormat="1" ht="27.75">
      <c r="A106" s="94">
        <v>102</v>
      </c>
      <c r="B106" s="95" t="s">
        <v>267</v>
      </c>
      <c r="C106" s="94">
        <v>2018</v>
      </c>
      <c r="D106" s="95" t="s">
        <v>268</v>
      </c>
      <c r="E106" s="96">
        <v>12730.5</v>
      </c>
      <c r="F106" s="97" t="s">
        <v>466</v>
      </c>
    </row>
    <row r="107" spans="1:6" s="71" customFormat="1" ht="13.5">
      <c r="A107" s="94">
        <v>103</v>
      </c>
      <c r="B107" s="95" t="s">
        <v>269</v>
      </c>
      <c r="C107" s="94">
        <v>2018</v>
      </c>
      <c r="D107" s="95" t="s">
        <v>270</v>
      </c>
      <c r="E107" s="96">
        <v>14760</v>
      </c>
      <c r="F107" s="97" t="s">
        <v>466</v>
      </c>
    </row>
    <row r="108" spans="1:6" s="71" customFormat="1" ht="13.5">
      <c r="A108" s="94">
        <v>104</v>
      </c>
      <c r="B108" s="95" t="s">
        <v>271</v>
      </c>
      <c r="C108" s="94">
        <v>2018</v>
      </c>
      <c r="D108" s="95" t="s">
        <v>272</v>
      </c>
      <c r="E108" s="96">
        <v>1869.99</v>
      </c>
      <c r="F108" s="97" t="s">
        <v>466</v>
      </c>
    </row>
    <row r="109" spans="1:6" s="71" customFormat="1" ht="13.5">
      <c r="A109" s="94">
        <v>105</v>
      </c>
      <c r="B109" s="95" t="s">
        <v>271</v>
      </c>
      <c r="C109" s="94">
        <v>2018</v>
      </c>
      <c r="D109" s="95" t="s">
        <v>273</v>
      </c>
      <c r="E109" s="96">
        <v>1869.99</v>
      </c>
      <c r="F109" s="97" t="s">
        <v>466</v>
      </c>
    </row>
    <row r="110" spans="1:6" s="71" customFormat="1" ht="13.5">
      <c r="A110" s="94">
        <v>106</v>
      </c>
      <c r="B110" s="95" t="s">
        <v>271</v>
      </c>
      <c r="C110" s="94">
        <v>2018</v>
      </c>
      <c r="D110" s="95" t="s">
        <v>274</v>
      </c>
      <c r="E110" s="96">
        <v>1869.99</v>
      </c>
      <c r="F110" s="97" t="s">
        <v>466</v>
      </c>
    </row>
    <row r="111" spans="1:6" s="71" customFormat="1" ht="13.5">
      <c r="A111" s="94">
        <v>107</v>
      </c>
      <c r="B111" s="95" t="s">
        <v>271</v>
      </c>
      <c r="C111" s="94">
        <v>2018</v>
      </c>
      <c r="D111" s="95" t="s">
        <v>275</v>
      </c>
      <c r="E111" s="96">
        <v>1870</v>
      </c>
      <c r="F111" s="97" t="s">
        <v>466</v>
      </c>
    </row>
    <row r="112" spans="1:6" s="71" customFormat="1" ht="13.5">
      <c r="A112" s="94">
        <v>108</v>
      </c>
      <c r="B112" s="95" t="s">
        <v>276</v>
      </c>
      <c r="C112" s="94">
        <v>2018</v>
      </c>
      <c r="D112" s="95" t="s">
        <v>277</v>
      </c>
      <c r="E112" s="96">
        <v>3874.5</v>
      </c>
      <c r="F112" s="97" t="s">
        <v>466</v>
      </c>
    </row>
    <row r="113" spans="1:6" s="71" customFormat="1" ht="13.5">
      <c r="A113" s="94">
        <v>109</v>
      </c>
      <c r="B113" s="95" t="s">
        <v>276</v>
      </c>
      <c r="C113" s="94">
        <v>2018</v>
      </c>
      <c r="D113" s="95" t="s">
        <v>278</v>
      </c>
      <c r="E113" s="96">
        <v>3874.5</v>
      </c>
      <c r="F113" s="97" t="s">
        <v>466</v>
      </c>
    </row>
    <row r="114" spans="1:6" s="71" customFormat="1" ht="13.5">
      <c r="A114" s="94">
        <v>110</v>
      </c>
      <c r="B114" s="95" t="s">
        <v>279</v>
      </c>
      <c r="C114" s="94">
        <v>2018</v>
      </c>
      <c r="D114" s="95" t="s">
        <v>280</v>
      </c>
      <c r="E114" s="96">
        <v>24846</v>
      </c>
      <c r="F114" s="97" t="s">
        <v>466</v>
      </c>
    </row>
    <row r="115" spans="1:6" s="71" customFormat="1" ht="13.5">
      <c r="A115" s="94">
        <v>111</v>
      </c>
      <c r="B115" s="95" t="s">
        <v>912</v>
      </c>
      <c r="C115" s="94">
        <v>2018</v>
      </c>
      <c r="D115" s="95" t="s">
        <v>913</v>
      </c>
      <c r="E115" s="96">
        <v>7563.01</v>
      </c>
      <c r="F115" s="97" t="s">
        <v>466</v>
      </c>
    </row>
    <row r="116" spans="1:6" s="71" customFormat="1" ht="13.5">
      <c r="A116" s="94">
        <v>112</v>
      </c>
      <c r="B116" s="95" t="s">
        <v>914</v>
      </c>
      <c r="C116" s="94">
        <v>2018</v>
      </c>
      <c r="D116" s="95" t="s">
        <v>915</v>
      </c>
      <c r="E116" s="96">
        <v>2583</v>
      </c>
      <c r="F116" s="97" t="s">
        <v>466</v>
      </c>
    </row>
    <row r="117" spans="1:6" s="71" customFormat="1" ht="13.5">
      <c r="A117" s="94">
        <v>113</v>
      </c>
      <c r="B117" s="95" t="s">
        <v>281</v>
      </c>
      <c r="C117" s="94">
        <v>2018</v>
      </c>
      <c r="D117" s="95" t="s">
        <v>282</v>
      </c>
      <c r="E117" s="96">
        <v>4126.5</v>
      </c>
      <c r="F117" s="97" t="s">
        <v>466</v>
      </c>
    </row>
    <row r="118" spans="1:6" s="71" customFormat="1" ht="13.5">
      <c r="A118" s="94">
        <v>114</v>
      </c>
      <c r="B118" s="95" t="s">
        <v>283</v>
      </c>
      <c r="C118" s="94">
        <v>2018</v>
      </c>
      <c r="D118" s="95" t="s">
        <v>284</v>
      </c>
      <c r="E118" s="96">
        <v>11016</v>
      </c>
      <c r="F118" s="97" t="s">
        <v>466</v>
      </c>
    </row>
    <row r="119" spans="1:6" s="71" customFormat="1" ht="27.75">
      <c r="A119" s="94">
        <v>115</v>
      </c>
      <c r="B119" s="95" t="s">
        <v>916</v>
      </c>
      <c r="C119" s="94">
        <v>2018</v>
      </c>
      <c r="D119" s="95" t="s">
        <v>917</v>
      </c>
      <c r="E119" s="96">
        <v>3090.01</v>
      </c>
      <c r="F119" s="97" t="s">
        <v>466</v>
      </c>
    </row>
    <row r="120" spans="1:6" s="71" customFormat="1" ht="13.5">
      <c r="A120" s="94">
        <v>116</v>
      </c>
      <c r="B120" s="95" t="s">
        <v>918</v>
      </c>
      <c r="C120" s="94">
        <v>2018</v>
      </c>
      <c r="D120" s="95" t="s">
        <v>919</v>
      </c>
      <c r="E120" s="96">
        <v>1120</v>
      </c>
      <c r="F120" s="97" t="s">
        <v>466</v>
      </c>
    </row>
    <row r="121" spans="1:6" s="71" customFormat="1" ht="13.5">
      <c r="A121" s="94">
        <v>117</v>
      </c>
      <c r="B121" s="95" t="s">
        <v>271</v>
      </c>
      <c r="C121" s="94">
        <v>2019</v>
      </c>
      <c r="D121" s="95" t="s">
        <v>285</v>
      </c>
      <c r="E121" s="96">
        <v>2864</v>
      </c>
      <c r="F121" s="97" t="s">
        <v>466</v>
      </c>
    </row>
    <row r="122" spans="1:6" s="71" customFormat="1" ht="13.5">
      <c r="A122" s="94">
        <v>118</v>
      </c>
      <c r="B122" s="95" t="s">
        <v>271</v>
      </c>
      <c r="C122" s="94">
        <v>2019</v>
      </c>
      <c r="D122" s="95" t="s">
        <v>286</v>
      </c>
      <c r="E122" s="96">
        <v>2863.99</v>
      </c>
      <c r="F122" s="97" t="s">
        <v>466</v>
      </c>
    </row>
    <row r="123" spans="1:6" s="71" customFormat="1" ht="13.5">
      <c r="A123" s="94">
        <v>119</v>
      </c>
      <c r="B123" s="95" t="s">
        <v>287</v>
      </c>
      <c r="C123" s="94">
        <v>2019</v>
      </c>
      <c r="D123" s="95" t="s">
        <v>288</v>
      </c>
      <c r="E123" s="96">
        <v>2199.99</v>
      </c>
      <c r="F123" s="97" t="s">
        <v>466</v>
      </c>
    </row>
    <row r="124" spans="1:6" s="71" customFormat="1" ht="27.75">
      <c r="A124" s="94">
        <v>120</v>
      </c>
      <c r="B124" s="95" t="s">
        <v>289</v>
      </c>
      <c r="C124" s="94">
        <v>2019</v>
      </c>
      <c r="D124" s="95" t="s">
        <v>290</v>
      </c>
      <c r="E124" s="96">
        <v>7499.31</v>
      </c>
      <c r="F124" s="97" t="s">
        <v>466</v>
      </c>
    </row>
    <row r="125" spans="1:6" s="71" customFormat="1" ht="27.75">
      <c r="A125" s="94">
        <v>121</v>
      </c>
      <c r="B125" s="95" t="s">
        <v>291</v>
      </c>
      <c r="C125" s="94">
        <v>2019</v>
      </c>
      <c r="D125" s="95" t="s">
        <v>292</v>
      </c>
      <c r="E125" s="96">
        <v>7499.31</v>
      </c>
      <c r="F125" s="97" t="s">
        <v>466</v>
      </c>
    </row>
    <row r="126" spans="1:6" s="71" customFormat="1" ht="27.75">
      <c r="A126" s="94">
        <v>122</v>
      </c>
      <c r="B126" s="95" t="s">
        <v>293</v>
      </c>
      <c r="C126" s="94">
        <v>2019</v>
      </c>
      <c r="D126" s="95" t="s">
        <v>294</v>
      </c>
      <c r="E126" s="96">
        <v>7499.31</v>
      </c>
      <c r="F126" s="97" t="s">
        <v>466</v>
      </c>
    </row>
    <row r="127" spans="1:6" s="71" customFormat="1" ht="27.75">
      <c r="A127" s="94">
        <v>123</v>
      </c>
      <c r="B127" s="95" t="s">
        <v>295</v>
      </c>
      <c r="C127" s="94">
        <v>2019</v>
      </c>
      <c r="D127" s="95" t="s">
        <v>296</v>
      </c>
      <c r="E127" s="96">
        <v>7499.31</v>
      </c>
      <c r="F127" s="97" t="s">
        <v>466</v>
      </c>
    </row>
    <row r="128" spans="1:6" s="71" customFormat="1" ht="27.75">
      <c r="A128" s="94">
        <v>124</v>
      </c>
      <c r="B128" s="95" t="s">
        <v>297</v>
      </c>
      <c r="C128" s="94">
        <v>2019</v>
      </c>
      <c r="D128" s="95" t="s">
        <v>298</v>
      </c>
      <c r="E128" s="96">
        <v>7499.31</v>
      </c>
      <c r="F128" s="97" t="s">
        <v>466</v>
      </c>
    </row>
    <row r="129" spans="1:6" s="71" customFormat="1" ht="27.75">
      <c r="A129" s="94">
        <v>125</v>
      </c>
      <c r="B129" s="95" t="s">
        <v>299</v>
      </c>
      <c r="C129" s="94">
        <v>2019</v>
      </c>
      <c r="D129" s="95" t="s">
        <v>300</v>
      </c>
      <c r="E129" s="96">
        <v>7499.31</v>
      </c>
      <c r="F129" s="97" t="s">
        <v>466</v>
      </c>
    </row>
    <row r="130" spans="1:6" s="71" customFormat="1" ht="27.75">
      <c r="A130" s="94">
        <v>126</v>
      </c>
      <c r="B130" s="95" t="s">
        <v>301</v>
      </c>
      <c r="C130" s="94">
        <v>2019</v>
      </c>
      <c r="D130" s="95" t="s">
        <v>302</v>
      </c>
      <c r="E130" s="96">
        <v>7499.31</v>
      </c>
      <c r="F130" s="97" t="s">
        <v>466</v>
      </c>
    </row>
    <row r="131" spans="1:6" s="71" customFormat="1" ht="27.75">
      <c r="A131" s="94">
        <v>127</v>
      </c>
      <c r="B131" s="95" t="s">
        <v>303</v>
      </c>
      <c r="C131" s="94">
        <v>2019</v>
      </c>
      <c r="D131" s="95" t="s">
        <v>304</v>
      </c>
      <c r="E131" s="96">
        <v>7499.31</v>
      </c>
      <c r="F131" s="97" t="s">
        <v>466</v>
      </c>
    </row>
    <row r="132" spans="1:6" s="71" customFormat="1" ht="27.75">
      <c r="A132" s="94">
        <v>128</v>
      </c>
      <c r="B132" s="95" t="s">
        <v>305</v>
      </c>
      <c r="C132" s="94">
        <v>2019</v>
      </c>
      <c r="D132" s="95" t="s">
        <v>306</v>
      </c>
      <c r="E132" s="96">
        <v>7499.31</v>
      </c>
      <c r="F132" s="97" t="s">
        <v>466</v>
      </c>
    </row>
    <row r="133" spans="1:6" s="71" customFormat="1" ht="27.75">
      <c r="A133" s="94">
        <v>129</v>
      </c>
      <c r="B133" s="95" t="s">
        <v>307</v>
      </c>
      <c r="C133" s="94">
        <v>2019</v>
      </c>
      <c r="D133" s="95" t="s">
        <v>308</v>
      </c>
      <c r="E133" s="96">
        <v>7499.31</v>
      </c>
      <c r="F133" s="97" t="s">
        <v>466</v>
      </c>
    </row>
    <row r="134" spans="1:6" s="71" customFormat="1" ht="27.75">
      <c r="A134" s="94">
        <v>130</v>
      </c>
      <c r="B134" s="95" t="s">
        <v>309</v>
      </c>
      <c r="C134" s="94">
        <v>2019</v>
      </c>
      <c r="D134" s="95" t="s">
        <v>310</v>
      </c>
      <c r="E134" s="96">
        <v>7499.31</v>
      </c>
      <c r="F134" s="97" t="s">
        <v>466</v>
      </c>
    </row>
    <row r="135" spans="1:6" s="71" customFormat="1" ht="27.75">
      <c r="A135" s="94">
        <v>131</v>
      </c>
      <c r="B135" s="95" t="s">
        <v>311</v>
      </c>
      <c r="C135" s="94">
        <v>2019</v>
      </c>
      <c r="D135" s="95" t="s">
        <v>312</v>
      </c>
      <c r="E135" s="96">
        <v>7499.31</v>
      </c>
      <c r="F135" s="97" t="s">
        <v>466</v>
      </c>
    </row>
    <row r="136" spans="1:6" s="71" customFormat="1" ht="27.75">
      <c r="A136" s="94">
        <v>132</v>
      </c>
      <c r="B136" s="95" t="s">
        <v>313</v>
      </c>
      <c r="C136" s="94">
        <v>2019</v>
      </c>
      <c r="D136" s="95" t="s">
        <v>314</v>
      </c>
      <c r="E136" s="96">
        <v>7499.31</v>
      </c>
      <c r="F136" s="97" t="s">
        <v>466</v>
      </c>
    </row>
    <row r="137" spans="1:6" s="71" customFormat="1" ht="27.75">
      <c r="A137" s="94">
        <v>133</v>
      </c>
      <c r="B137" s="95" t="s">
        <v>315</v>
      </c>
      <c r="C137" s="94">
        <v>2019</v>
      </c>
      <c r="D137" s="95" t="s">
        <v>316</v>
      </c>
      <c r="E137" s="96">
        <v>7499.31</v>
      </c>
      <c r="F137" s="97" t="s">
        <v>466</v>
      </c>
    </row>
    <row r="138" spans="1:6" s="71" customFormat="1" ht="27.75">
      <c r="A138" s="94">
        <v>134</v>
      </c>
      <c r="B138" s="95" t="s">
        <v>317</v>
      </c>
      <c r="C138" s="94">
        <v>2019</v>
      </c>
      <c r="D138" s="95" t="s">
        <v>318</v>
      </c>
      <c r="E138" s="96">
        <v>7499.31</v>
      </c>
      <c r="F138" s="97" t="s">
        <v>466</v>
      </c>
    </row>
    <row r="139" spans="1:6" s="71" customFormat="1" ht="13.5">
      <c r="A139" s="94">
        <v>135</v>
      </c>
      <c r="B139" s="95" t="s">
        <v>319</v>
      </c>
      <c r="C139" s="94">
        <v>2019</v>
      </c>
      <c r="D139" s="95" t="s">
        <v>320</v>
      </c>
      <c r="E139" s="96">
        <v>11193</v>
      </c>
      <c r="F139" s="97" t="s">
        <v>466</v>
      </c>
    </row>
    <row r="140" spans="1:6" s="71" customFormat="1" ht="13.5">
      <c r="A140" s="94">
        <v>136</v>
      </c>
      <c r="B140" s="95" t="s">
        <v>321</v>
      </c>
      <c r="C140" s="94">
        <v>2019</v>
      </c>
      <c r="D140" s="95" t="s">
        <v>920</v>
      </c>
      <c r="E140" s="96">
        <v>265.23</v>
      </c>
      <c r="F140" s="97" t="s">
        <v>466</v>
      </c>
    </row>
    <row r="141" spans="1:6" s="71" customFormat="1" ht="13.5">
      <c r="A141" s="94">
        <v>137</v>
      </c>
      <c r="B141" s="95" t="s">
        <v>322</v>
      </c>
      <c r="C141" s="94">
        <v>2019</v>
      </c>
      <c r="D141" s="95" t="s">
        <v>921</v>
      </c>
      <c r="E141" s="96">
        <v>265.24</v>
      </c>
      <c r="F141" s="97" t="s">
        <v>466</v>
      </c>
    </row>
    <row r="142" spans="1:6" s="71" customFormat="1" ht="13.5">
      <c r="A142" s="94">
        <v>138</v>
      </c>
      <c r="B142" s="95" t="s">
        <v>323</v>
      </c>
      <c r="C142" s="94">
        <v>2019</v>
      </c>
      <c r="D142" s="95" t="s">
        <v>922</v>
      </c>
      <c r="E142" s="96">
        <v>265.24</v>
      </c>
      <c r="F142" s="97" t="s">
        <v>466</v>
      </c>
    </row>
    <row r="143" spans="1:6" s="71" customFormat="1" ht="13.5">
      <c r="A143" s="94">
        <v>139</v>
      </c>
      <c r="B143" s="95" t="s">
        <v>324</v>
      </c>
      <c r="C143" s="94">
        <v>2019</v>
      </c>
      <c r="D143" s="95" t="s">
        <v>923</v>
      </c>
      <c r="E143" s="96">
        <v>265.24</v>
      </c>
      <c r="F143" s="97" t="s">
        <v>466</v>
      </c>
    </row>
    <row r="144" spans="1:6" s="71" customFormat="1" ht="42">
      <c r="A144" s="94">
        <v>140</v>
      </c>
      <c r="B144" s="95" t="s">
        <v>325</v>
      </c>
      <c r="C144" s="94">
        <v>2019</v>
      </c>
      <c r="D144" s="95" t="s">
        <v>326</v>
      </c>
      <c r="E144" s="96">
        <v>6967.5</v>
      </c>
      <c r="F144" s="97" t="s">
        <v>466</v>
      </c>
    </row>
    <row r="145" spans="1:6" s="71" customFormat="1" ht="42">
      <c r="A145" s="94">
        <v>141</v>
      </c>
      <c r="B145" s="95" t="s">
        <v>327</v>
      </c>
      <c r="C145" s="94">
        <v>2019</v>
      </c>
      <c r="D145" s="95" t="s">
        <v>328</v>
      </c>
      <c r="E145" s="96">
        <v>6967.5</v>
      </c>
      <c r="F145" s="97" t="s">
        <v>466</v>
      </c>
    </row>
    <row r="146" spans="1:6" s="71" customFormat="1" ht="42">
      <c r="A146" s="94">
        <v>142</v>
      </c>
      <c r="B146" s="95" t="s">
        <v>329</v>
      </c>
      <c r="C146" s="94">
        <v>2019</v>
      </c>
      <c r="D146" s="95" t="s">
        <v>330</v>
      </c>
      <c r="E146" s="96">
        <v>6967.5</v>
      </c>
      <c r="F146" s="97" t="s">
        <v>466</v>
      </c>
    </row>
    <row r="147" spans="1:6" s="71" customFormat="1" ht="42">
      <c r="A147" s="94">
        <v>143</v>
      </c>
      <c r="B147" s="95" t="s">
        <v>331</v>
      </c>
      <c r="C147" s="94">
        <v>2019</v>
      </c>
      <c r="D147" s="95" t="s">
        <v>332</v>
      </c>
      <c r="E147" s="96">
        <v>6967.5</v>
      </c>
      <c r="F147" s="97" t="s">
        <v>466</v>
      </c>
    </row>
    <row r="148" spans="1:6" s="71" customFormat="1" ht="13.5">
      <c r="A148" s="94">
        <v>144</v>
      </c>
      <c r="B148" s="95" t="s">
        <v>924</v>
      </c>
      <c r="C148" s="94">
        <v>2020</v>
      </c>
      <c r="D148" s="95" t="s">
        <v>925</v>
      </c>
      <c r="E148" s="96">
        <v>553.5</v>
      </c>
      <c r="F148" s="97" t="s">
        <v>466</v>
      </c>
    </row>
    <row r="149" spans="1:6" s="71" customFormat="1" ht="27.75">
      <c r="A149" s="94">
        <v>145</v>
      </c>
      <c r="B149" s="95" t="s">
        <v>926</v>
      </c>
      <c r="C149" s="94">
        <v>2021</v>
      </c>
      <c r="D149" s="95" t="s">
        <v>927</v>
      </c>
      <c r="E149" s="96">
        <v>30012</v>
      </c>
      <c r="F149" s="97" t="s">
        <v>466</v>
      </c>
    </row>
    <row r="150" spans="1:6" s="71" customFormat="1" ht="27.75">
      <c r="A150" s="94">
        <v>146</v>
      </c>
      <c r="B150" s="95" t="s">
        <v>928</v>
      </c>
      <c r="C150" s="94">
        <v>2021</v>
      </c>
      <c r="D150" s="95" t="s">
        <v>929</v>
      </c>
      <c r="E150" s="96">
        <v>32230</v>
      </c>
      <c r="F150" s="97" t="s">
        <v>466</v>
      </c>
    </row>
    <row r="151" spans="1:6" s="71" customFormat="1" ht="13.5">
      <c r="A151" s="94">
        <v>147</v>
      </c>
      <c r="B151" s="95" t="s">
        <v>930</v>
      </c>
      <c r="C151" s="94">
        <v>2021</v>
      </c>
      <c r="D151" s="95" t="s">
        <v>931</v>
      </c>
      <c r="E151" s="96">
        <v>23616</v>
      </c>
      <c r="F151" s="97" t="s">
        <v>466</v>
      </c>
    </row>
    <row r="152" spans="1:6" s="71" customFormat="1" ht="27.75">
      <c r="A152" s="94">
        <v>148</v>
      </c>
      <c r="B152" s="95" t="s">
        <v>932</v>
      </c>
      <c r="C152" s="94">
        <v>2021</v>
      </c>
      <c r="D152" s="95" t="s">
        <v>933</v>
      </c>
      <c r="E152" s="96">
        <v>10455</v>
      </c>
      <c r="F152" s="97" t="s">
        <v>466</v>
      </c>
    </row>
    <row r="153" spans="1:6" s="71" customFormat="1" ht="27.75">
      <c r="A153" s="94">
        <v>149</v>
      </c>
      <c r="B153" s="95" t="s">
        <v>932</v>
      </c>
      <c r="C153" s="94">
        <v>2021</v>
      </c>
      <c r="D153" s="95" t="s">
        <v>934</v>
      </c>
      <c r="E153" s="96">
        <v>10455</v>
      </c>
      <c r="F153" s="97" t="s">
        <v>466</v>
      </c>
    </row>
    <row r="154" spans="1:6" s="71" customFormat="1" ht="27.75">
      <c r="A154" s="94">
        <v>150</v>
      </c>
      <c r="B154" s="95" t="s">
        <v>935</v>
      </c>
      <c r="C154" s="94">
        <v>2021</v>
      </c>
      <c r="D154" s="95" t="s">
        <v>936</v>
      </c>
      <c r="E154" s="96">
        <v>15000</v>
      </c>
      <c r="F154" s="97" t="s">
        <v>466</v>
      </c>
    </row>
    <row r="155" spans="1:6" s="71" customFormat="1" ht="13.5">
      <c r="A155" s="94">
        <v>151</v>
      </c>
      <c r="B155" s="95" t="s">
        <v>937</v>
      </c>
      <c r="C155" s="94">
        <v>2021</v>
      </c>
      <c r="D155" s="95" t="s">
        <v>938</v>
      </c>
      <c r="E155" s="96">
        <v>12000</v>
      </c>
      <c r="F155" s="97" t="s">
        <v>466</v>
      </c>
    </row>
    <row r="156" spans="1:6" s="23" customFormat="1" ht="13.5">
      <c r="A156" s="24"/>
      <c r="B156" s="109" t="s">
        <v>333</v>
      </c>
      <c r="C156" s="110"/>
      <c r="D156" s="111"/>
      <c r="E156" s="10">
        <f>SUM(E5:E155)</f>
        <v>1511841.4600000014</v>
      </c>
      <c r="F156" s="27"/>
    </row>
    <row r="157" spans="1:6" s="23" customFormat="1" ht="31.5" customHeight="1">
      <c r="A157" s="25"/>
      <c r="B157" s="113" t="s">
        <v>334</v>
      </c>
      <c r="C157" s="114"/>
      <c r="D157" s="114"/>
      <c r="E157" s="114"/>
      <c r="F157" s="115"/>
    </row>
    <row r="158" spans="1:6" s="71" customFormat="1" ht="13.5">
      <c r="A158" s="94">
        <v>1</v>
      </c>
      <c r="B158" s="95" t="s">
        <v>44</v>
      </c>
      <c r="C158" s="94">
        <v>2017</v>
      </c>
      <c r="D158" s="95" t="s">
        <v>16</v>
      </c>
      <c r="E158" s="96">
        <v>29700</v>
      </c>
      <c r="F158" s="97" t="s">
        <v>466</v>
      </c>
    </row>
    <row r="159" spans="1:6" s="71" customFormat="1" ht="13.5">
      <c r="A159" s="94">
        <v>2</v>
      </c>
      <c r="B159" s="95" t="s">
        <v>15</v>
      </c>
      <c r="C159" s="94">
        <v>2017</v>
      </c>
      <c r="D159" s="95" t="s">
        <v>335</v>
      </c>
      <c r="E159" s="96">
        <v>6302.04</v>
      </c>
      <c r="F159" s="97" t="s">
        <v>466</v>
      </c>
    </row>
    <row r="160" spans="1:6" s="71" customFormat="1" ht="13.5">
      <c r="A160" s="94">
        <v>3</v>
      </c>
      <c r="B160" s="95" t="s">
        <v>15</v>
      </c>
      <c r="C160" s="94">
        <v>2017</v>
      </c>
      <c r="D160" s="95" t="s">
        <v>336</v>
      </c>
      <c r="E160" s="96">
        <v>6302.04</v>
      </c>
      <c r="F160" s="97" t="s">
        <v>466</v>
      </c>
    </row>
    <row r="161" spans="1:6" s="71" customFormat="1" ht="13.5">
      <c r="A161" s="94">
        <v>4</v>
      </c>
      <c r="B161" s="95" t="s">
        <v>15</v>
      </c>
      <c r="C161" s="94">
        <v>2017</v>
      </c>
      <c r="D161" s="95" t="s">
        <v>337</v>
      </c>
      <c r="E161" s="96">
        <v>6302.04</v>
      </c>
      <c r="F161" s="97" t="s">
        <v>466</v>
      </c>
    </row>
    <row r="162" spans="1:6" s="71" customFormat="1" ht="13.5">
      <c r="A162" s="94">
        <v>5</v>
      </c>
      <c r="B162" s="95" t="s">
        <v>15</v>
      </c>
      <c r="C162" s="94">
        <v>2017</v>
      </c>
      <c r="D162" s="95" t="s">
        <v>338</v>
      </c>
      <c r="E162" s="96">
        <v>6302.04</v>
      </c>
      <c r="F162" s="97" t="s">
        <v>466</v>
      </c>
    </row>
    <row r="163" spans="1:6" s="71" customFormat="1" ht="13.5">
      <c r="A163" s="94">
        <v>6</v>
      </c>
      <c r="B163" s="95" t="s">
        <v>15</v>
      </c>
      <c r="C163" s="94">
        <v>2017</v>
      </c>
      <c r="D163" s="95" t="s">
        <v>339</v>
      </c>
      <c r="E163" s="96">
        <v>6302.04</v>
      </c>
      <c r="F163" s="97" t="s">
        <v>466</v>
      </c>
    </row>
    <row r="164" spans="1:6" s="23" customFormat="1" ht="13.5">
      <c r="A164" s="24"/>
      <c r="B164" s="109" t="s">
        <v>11</v>
      </c>
      <c r="C164" s="110"/>
      <c r="D164" s="111"/>
      <c r="E164" s="10">
        <f>SUM(E158:E163)</f>
        <v>61210.200000000004</v>
      </c>
      <c r="F164" s="27"/>
    </row>
    <row r="165" spans="1:6" s="23" customFormat="1" ht="13.5">
      <c r="A165" s="26"/>
      <c r="B165" s="116" t="s">
        <v>3</v>
      </c>
      <c r="C165" s="117"/>
      <c r="D165" s="118"/>
      <c r="E165" s="12">
        <f>SUM(E156,E164)</f>
        <v>1573051.6600000013</v>
      </c>
      <c r="F165" s="27"/>
    </row>
    <row r="166" spans="1:6" s="23" customFormat="1" ht="13.5">
      <c r="A166" s="27"/>
      <c r="B166" s="28"/>
      <c r="C166" s="27"/>
      <c r="D166" s="28"/>
      <c r="E166" s="27"/>
      <c r="F166" s="27"/>
    </row>
    <row r="168" ht="12.75">
      <c r="B168" s="29" t="s">
        <v>463</v>
      </c>
    </row>
  </sheetData>
  <sheetProtection/>
  <mergeCells count="7">
    <mergeCell ref="A1:F1"/>
    <mergeCell ref="B156:D156"/>
    <mergeCell ref="A2:E2"/>
    <mergeCell ref="B157:F157"/>
    <mergeCell ref="B164:D164"/>
    <mergeCell ref="B165:D165"/>
    <mergeCell ref="B4:F4"/>
  </mergeCells>
  <printOptions/>
  <pageMargins left="0.7086614173228347" right="0.7086614173228347" top="0.7480314960629921" bottom="0.7480314960629921" header="0.31496062992125984" footer="0.31496062992125984"/>
  <pageSetup fitToHeight="10" fitToWidth="1" horizontalDpi="300" verticalDpi="300" orientation="portrait" paperSize="9" scale="80"/>
  <headerFooter>
    <oddHeader>&amp;LSpecyfikacja Warunków Zamówienia pn.:
"Ubezpieczenie mienia i odpowiedzialności cywilnej Gminy Lesznowola oraz jednostek organizacyjnych"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E41" sqref="E41"/>
    </sheetView>
  </sheetViews>
  <sheetFormatPr defaultColWidth="11" defaultRowHeight="14.25"/>
  <cols>
    <col min="1" max="1" width="4.19921875" style="4" bestFit="1" customWidth="1"/>
    <col min="2" max="2" width="37.19921875" style="4" customWidth="1"/>
    <col min="3" max="3" width="13.69921875" style="4" customWidth="1"/>
    <col min="4" max="4" width="14" style="4" customWidth="1"/>
    <col min="5" max="5" width="14.69921875" style="4" customWidth="1"/>
    <col min="6" max="6" width="22.5" style="4" customWidth="1"/>
    <col min="7" max="7" width="6.19921875" style="4" bestFit="1" customWidth="1"/>
    <col min="8" max="16384" width="11" style="4" customWidth="1"/>
  </cols>
  <sheetData>
    <row r="1" spans="1:6" ht="33.75" customHeight="1">
      <c r="A1" s="126" t="s">
        <v>497</v>
      </c>
      <c r="B1" s="126"/>
      <c r="C1" s="126"/>
      <c r="D1" s="126"/>
      <c r="E1" s="126"/>
      <c r="F1" s="126"/>
    </row>
    <row r="2" spans="1:6" ht="12.75" customHeight="1">
      <c r="A2" s="127" t="s">
        <v>517</v>
      </c>
      <c r="B2" s="127"/>
      <c r="C2" s="127"/>
      <c r="D2" s="127"/>
      <c r="E2" s="127"/>
      <c r="F2" s="127"/>
    </row>
    <row r="3" spans="1:6" s="22" customFormat="1" ht="42">
      <c r="A3" s="20" t="s">
        <v>0</v>
      </c>
      <c r="B3" s="20" t="s">
        <v>1</v>
      </c>
      <c r="C3" s="20" t="s">
        <v>489</v>
      </c>
      <c r="D3" s="20" t="s">
        <v>12</v>
      </c>
      <c r="E3" s="21" t="s">
        <v>372</v>
      </c>
      <c r="F3" s="21" t="s">
        <v>462</v>
      </c>
    </row>
    <row r="4" spans="1:6" s="1" customFormat="1" ht="30.75" customHeight="1">
      <c r="A4" s="64"/>
      <c r="B4" s="122" t="s">
        <v>45</v>
      </c>
      <c r="C4" s="123"/>
      <c r="D4" s="123"/>
      <c r="E4" s="123"/>
      <c r="F4" s="124"/>
    </row>
    <row r="5" spans="1:6" ht="27.75">
      <c r="A5" s="5">
        <v>1</v>
      </c>
      <c r="B5" s="98" t="s">
        <v>46</v>
      </c>
      <c r="C5" s="99">
        <v>2016</v>
      </c>
      <c r="D5" s="99" t="s">
        <v>47</v>
      </c>
      <c r="E5" s="100">
        <v>1107</v>
      </c>
      <c r="F5" s="89" t="s">
        <v>466</v>
      </c>
    </row>
    <row r="6" spans="1:6" ht="27.75">
      <c r="A6" s="5">
        <v>2</v>
      </c>
      <c r="B6" s="84" t="s">
        <v>48</v>
      </c>
      <c r="C6" s="86">
        <v>2016</v>
      </c>
      <c r="D6" s="86" t="s">
        <v>49</v>
      </c>
      <c r="E6" s="87">
        <v>24846</v>
      </c>
      <c r="F6" s="89" t="s">
        <v>466</v>
      </c>
    </row>
    <row r="7" spans="1:6" ht="13.5">
      <c r="A7" s="5">
        <v>3</v>
      </c>
      <c r="B7" s="84" t="s">
        <v>50</v>
      </c>
      <c r="C7" s="86">
        <v>2016</v>
      </c>
      <c r="D7" s="86" t="s">
        <v>51</v>
      </c>
      <c r="E7" s="87">
        <v>3480.9</v>
      </c>
      <c r="F7" s="89" t="s">
        <v>466</v>
      </c>
    </row>
    <row r="8" spans="1:6" ht="13.5">
      <c r="A8" s="5">
        <v>4</v>
      </c>
      <c r="B8" s="84" t="s">
        <v>340</v>
      </c>
      <c r="C8" s="86">
        <v>2017</v>
      </c>
      <c r="D8" s="86" t="s">
        <v>52</v>
      </c>
      <c r="E8" s="87">
        <v>3444</v>
      </c>
      <c r="F8" s="89" t="s">
        <v>467</v>
      </c>
    </row>
    <row r="9" spans="1:6" ht="13.5">
      <c r="A9" s="5">
        <v>5</v>
      </c>
      <c r="B9" s="84" t="s">
        <v>341</v>
      </c>
      <c r="C9" s="86">
        <v>2017</v>
      </c>
      <c r="D9" s="86" t="s">
        <v>53</v>
      </c>
      <c r="E9" s="87">
        <v>3444</v>
      </c>
      <c r="F9" s="89" t="s">
        <v>467</v>
      </c>
    </row>
    <row r="10" spans="1:6" ht="13.5">
      <c r="A10" s="5">
        <v>6</v>
      </c>
      <c r="B10" s="84" t="s">
        <v>342</v>
      </c>
      <c r="C10" s="86">
        <v>2018</v>
      </c>
      <c r="D10" s="86" t="s">
        <v>343</v>
      </c>
      <c r="E10" s="87">
        <v>9990</v>
      </c>
      <c r="F10" s="89" t="s">
        <v>467</v>
      </c>
    </row>
    <row r="11" spans="1:6" ht="13.5">
      <c r="A11" s="5">
        <v>7</v>
      </c>
      <c r="B11" s="84" t="s">
        <v>344</v>
      </c>
      <c r="C11" s="86">
        <v>2018</v>
      </c>
      <c r="D11" s="86" t="s">
        <v>345</v>
      </c>
      <c r="E11" s="87">
        <v>4132.8</v>
      </c>
      <c r="F11" s="89" t="s">
        <v>467</v>
      </c>
    </row>
    <row r="12" spans="1:6" ht="13.5">
      <c r="A12" s="5">
        <v>8</v>
      </c>
      <c r="B12" s="84" t="s">
        <v>346</v>
      </c>
      <c r="C12" s="86">
        <v>2018</v>
      </c>
      <c r="D12" s="86" t="s">
        <v>347</v>
      </c>
      <c r="E12" s="87">
        <v>3751.5</v>
      </c>
      <c r="F12" s="89" t="s">
        <v>467</v>
      </c>
    </row>
    <row r="13" spans="1:6" ht="27.75">
      <c r="A13" s="5">
        <v>9</v>
      </c>
      <c r="B13" s="84" t="s">
        <v>348</v>
      </c>
      <c r="C13" s="86">
        <v>2018</v>
      </c>
      <c r="D13" s="86" t="s">
        <v>349</v>
      </c>
      <c r="E13" s="87">
        <v>959.4</v>
      </c>
      <c r="F13" s="89" t="s">
        <v>467</v>
      </c>
    </row>
    <row r="14" spans="1:6" ht="13.5">
      <c r="A14" s="5">
        <v>10</v>
      </c>
      <c r="B14" s="84" t="s">
        <v>350</v>
      </c>
      <c r="C14" s="86">
        <v>2018</v>
      </c>
      <c r="D14" s="86" t="s">
        <v>351</v>
      </c>
      <c r="E14" s="87">
        <v>3259.5</v>
      </c>
      <c r="F14" s="89" t="s">
        <v>467</v>
      </c>
    </row>
    <row r="15" spans="1:6" ht="13.5">
      <c r="A15" s="5">
        <v>11</v>
      </c>
      <c r="B15" s="84" t="s">
        <v>352</v>
      </c>
      <c r="C15" s="86">
        <v>2019</v>
      </c>
      <c r="D15" s="86" t="s">
        <v>353</v>
      </c>
      <c r="E15" s="87">
        <v>3444</v>
      </c>
      <c r="F15" s="89" t="s">
        <v>467</v>
      </c>
    </row>
    <row r="16" spans="1:6" ht="13.5">
      <c r="A16" s="5">
        <v>12</v>
      </c>
      <c r="B16" s="84" t="s">
        <v>352</v>
      </c>
      <c r="C16" s="86">
        <v>2019</v>
      </c>
      <c r="D16" s="86" t="s">
        <v>354</v>
      </c>
      <c r="E16" s="87">
        <v>3444</v>
      </c>
      <c r="F16" s="89" t="s">
        <v>467</v>
      </c>
    </row>
    <row r="17" spans="1:6" ht="13.5">
      <c r="A17" s="5">
        <v>13</v>
      </c>
      <c r="B17" s="84" t="s">
        <v>355</v>
      </c>
      <c r="C17" s="86">
        <v>2019</v>
      </c>
      <c r="D17" s="86" t="s">
        <v>356</v>
      </c>
      <c r="E17" s="87">
        <v>4548</v>
      </c>
      <c r="F17" s="89" t="s">
        <v>467</v>
      </c>
    </row>
    <row r="18" spans="1:6" ht="13.5">
      <c r="A18" s="5">
        <v>14</v>
      </c>
      <c r="B18" s="84" t="s">
        <v>357</v>
      </c>
      <c r="C18" s="86">
        <v>2019</v>
      </c>
      <c r="D18" s="86" t="s">
        <v>358</v>
      </c>
      <c r="E18" s="87">
        <v>6949.5</v>
      </c>
      <c r="F18" s="89" t="s">
        <v>467</v>
      </c>
    </row>
    <row r="19" spans="1:6" ht="27.75">
      <c r="A19" s="5">
        <v>15</v>
      </c>
      <c r="B19" s="84" t="s">
        <v>359</v>
      </c>
      <c r="C19" s="86">
        <v>2019</v>
      </c>
      <c r="D19" s="86" t="s">
        <v>360</v>
      </c>
      <c r="E19" s="87">
        <v>861</v>
      </c>
      <c r="F19" s="89" t="s">
        <v>467</v>
      </c>
    </row>
    <row r="20" spans="1:6" ht="13.5">
      <c r="A20" s="5">
        <v>16</v>
      </c>
      <c r="B20" s="84" t="s">
        <v>361</v>
      </c>
      <c r="C20" s="86">
        <v>2019</v>
      </c>
      <c r="D20" s="86" t="s">
        <v>362</v>
      </c>
      <c r="E20" s="87">
        <v>3444</v>
      </c>
      <c r="F20" s="89" t="s">
        <v>467</v>
      </c>
    </row>
    <row r="21" spans="1:6" ht="13.5">
      <c r="A21" s="5">
        <v>17</v>
      </c>
      <c r="B21" s="84" t="s">
        <v>363</v>
      </c>
      <c r="C21" s="86">
        <v>2019</v>
      </c>
      <c r="D21" s="86" t="s">
        <v>364</v>
      </c>
      <c r="E21" s="87">
        <v>3985.2</v>
      </c>
      <c r="F21" s="89" t="s">
        <v>467</v>
      </c>
    </row>
    <row r="22" spans="1:6" ht="13.5">
      <c r="A22" s="5">
        <v>18</v>
      </c>
      <c r="B22" s="84" t="s">
        <v>363</v>
      </c>
      <c r="C22" s="86">
        <v>2019</v>
      </c>
      <c r="D22" s="86" t="s">
        <v>365</v>
      </c>
      <c r="E22" s="87">
        <v>3985.2</v>
      </c>
      <c r="F22" s="89" t="s">
        <v>467</v>
      </c>
    </row>
    <row r="23" spans="1:6" ht="13.5">
      <c r="A23" s="5">
        <v>19</v>
      </c>
      <c r="B23" s="84" t="s">
        <v>363</v>
      </c>
      <c r="C23" s="86">
        <v>2019</v>
      </c>
      <c r="D23" s="86" t="s">
        <v>366</v>
      </c>
      <c r="E23" s="87">
        <v>3198</v>
      </c>
      <c r="F23" s="89" t="s">
        <v>467</v>
      </c>
    </row>
    <row r="24" spans="1:6" ht="13.5">
      <c r="A24" s="5">
        <v>20</v>
      </c>
      <c r="B24" s="84" t="s">
        <v>363</v>
      </c>
      <c r="C24" s="86">
        <v>2019</v>
      </c>
      <c r="D24" s="86" t="s">
        <v>367</v>
      </c>
      <c r="E24" s="87">
        <v>3198</v>
      </c>
      <c r="F24" s="89" t="s">
        <v>467</v>
      </c>
    </row>
    <row r="25" spans="1:6" ht="13.5">
      <c r="A25" s="5">
        <v>21</v>
      </c>
      <c r="B25" s="84" t="s">
        <v>368</v>
      </c>
      <c r="C25" s="86">
        <v>2019</v>
      </c>
      <c r="D25" s="86" t="s">
        <v>356</v>
      </c>
      <c r="E25" s="87">
        <v>1500</v>
      </c>
      <c r="F25" s="89" t="s">
        <v>467</v>
      </c>
    </row>
    <row r="26" spans="1:6" ht="13.5">
      <c r="A26" s="5">
        <v>22</v>
      </c>
      <c r="B26" s="84" t="s">
        <v>369</v>
      </c>
      <c r="C26" s="86">
        <v>2019</v>
      </c>
      <c r="D26" s="86" t="s">
        <v>370</v>
      </c>
      <c r="E26" s="87">
        <v>4612.5</v>
      </c>
      <c r="F26" s="89" t="s">
        <v>467</v>
      </c>
    </row>
    <row r="27" spans="1:6" s="107" customFormat="1" ht="13.5">
      <c r="A27" s="102">
        <v>23</v>
      </c>
      <c r="B27" s="103" t="s">
        <v>369</v>
      </c>
      <c r="C27" s="104">
        <v>2019</v>
      </c>
      <c r="D27" s="104" t="s">
        <v>370</v>
      </c>
      <c r="E27" s="105">
        <v>4612.5</v>
      </c>
      <c r="F27" s="106" t="s">
        <v>467</v>
      </c>
    </row>
    <row r="28" spans="1:6" s="107" customFormat="1" ht="13.5">
      <c r="A28" s="102">
        <v>24</v>
      </c>
      <c r="B28" s="103" t="s">
        <v>939</v>
      </c>
      <c r="C28" s="104">
        <v>2020</v>
      </c>
      <c r="D28" s="104" t="s">
        <v>940</v>
      </c>
      <c r="E28" s="105">
        <v>4440.3</v>
      </c>
      <c r="F28" s="106" t="s">
        <v>466</v>
      </c>
    </row>
    <row r="29" spans="1:6" s="107" customFormat="1" ht="13.5">
      <c r="A29" s="102">
        <v>25</v>
      </c>
      <c r="B29" s="103" t="s">
        <v>941</v>
      </c>
      <c r="C29" s="104">
        <v>2020</v>
      </c>
      <c r="D29" s="104" t="s">
        <v>942</v>
      </c>
      <c r="E29" s="105">
        <v>3075</v>
      </c>
      <c r="F29" s="106" t="s">
        <v>466</v>
      </c>
    </row>
    <row r="30" spans="1:6" s="107" customFormat="1" ht="13.5">
      <c r="A30" s="102">
        <v>26</v>
      </c>
      <c r="B30" s="103" t="s">
        <v>460</v>
      </c>
      <c r="C30" s="104">
        <v>2020</v>
      </c>
      <c r="D30" s="104" t="s">
        <v>943</v>
      </c>
      <c r="E30" s="105">
        <v>3690</v>
      </c>
      <c r="F30" s="106" t="s">
        <v>466</v>
      </c>
    </row>
    <row r="31" spans="1:6" s="107" customFormat="1" ht="13.5">
      <c r="A31" s="102">
        <v>27</v>
      </c>
      <c r="B31" s="103" t="s">
        <v>944</v>
      </c>
      <c r="C31" s="104">
        <v>2021</v>
      </c>
      <c r="D31" s="104" t="s">
        <v>945</v>
      </c>
      <c r="E31" s="105">
        <v>4391.1</v>
      </c>
      <c r="F31" s="106" t="s">
        <v>466</v>
      </c>
    </row>
    <row r="32" spans="1:6" s="107" customFormat="1" ht="13.5">
      <c r="A32" s="102">
        <v>28</v>
      </c>
      <c r="B32" s="103" t="s">
        <v>946</v>
      </c>
      <c r="C32" s="104">
        <v>2021</v>
      </c>
      <c r="D32" s="104" t="s">
        <v>947</v>
      </c>
      <c r="E32" s="105">
        <v>1107</v>
      </c>
      <c r="F32" s="106" t="s">
        <v>466</v>
      </c>
    </row>
    <row r="33" spans="1:6" s="18" customFormat="1" ht="13.5" customHeight="1">
      <c r="A33" s="9"/>
      <c r="B33" s="125" t="s">
        <v>54</v>
      </c>
      <c r="C33" s="125"/>
      <c r="D33" s="125"/>
      <c r="E33" s="10">
        <f>SUM(E5:E32)</f>
        <v>122900.40000000001</v>
      </c>
      <c r="F33" s="101"/>
    </row>
    <row r="34" spans="1:6" s="1" customFormat="1" ht="30.75" customHeight="1">
      <c r="A34" s="64"/>
      <c r="B34" s="122" t="s">
        <v>464</v>
      </c>
      <c r="C34" s="123"/>
      <c r="D34" s="123"/>
      <c r="E34" s="123"/>
      <c r="F34" s="124"/>
    </row>
    <row r="35" spans="1:6" ht="13.5">
      <c r="A35" s="5">
        <v>1</v>
      </c>
      <c r="B35" s="98" t="s">
        <v>55</v>
      </c>
      <c r="C35" s="99">
        <v>2015</v>
      </c>
      <c r="D35" s="99" t="s">
        <v>371</v>
      </c>
      <c r="E35" s="100">
        <v>2089</v>
      </c>
      <c r="F35" s="89" t="s">
        <v>466</v>
      </c>
    </row>
    <row r="36" spans="1:6" s="18" customFormat="1" ht="12.75" customHeight="1">
      <c r="A36" s="19"/>
      <c r="B36" s="125" t="s">
        <v>465</v>
      </c>
      <c r="C36" s="125"/>
      <c r="D36" s="125"/>
      <c r="E36" s="10">
        <f>SUM(E35:E35)</f>
        <v>2089</v>
      </c>
      <c r="F36" s="101"/>
    </row>
    <row r="37" spans="1:6" s="18" customFormat="1" ht="12.75" customHeight="1">
      <c r="A37" s="92"/>
      <c r="B37" s="116" t="s">
        <v>3</v>
      </c>
      <c r="C37" s="117"/>
      <c r="D37" s="118" t="s">
        <v>3</v>
      </c>
      <c r="E37" s="93">
        <f>E33+E36</f>
        <v>124989.40000000001</v>
      </c>
      <c r="F37" s="101"/>
    </row>
    <row r="38" s="22" customFormat="1" ht="12.75"/>
    <row r="39" spans="1:6" s="1" customFormat="1" ht="12.75">
      <c r="A39" s="2"/>
      <c r="B39" s="29" t="s">
        <v>463</v>
      </c>
      <c r="C39" s="2"/>
      <c r="D39" s="30"/>
      <c r="E39" s="3"/>
      <c r="F39" s="2"/>
    </row>
  </sheetData>
  <sheetProtection/>
  <mergeCells count="7">
    <mergeCell ref="B34:F34"/>
    <mergeCell ref="B36:D36"/>
    <mergeCell ref="B37:D37"/>
    <mergeCell ref="B33:D33"/>
    <mergeCell ref="B4:F4"/>
    <mergeCell ref="A1:F1"/>
    <mergeCell ref="A2:F2"/>
  </mergeCells>
  <printOptions/>
  <pageMargins left="0.75" right="0.75" top="1" bottom="1" header="0.3" footer="0.3"/>
  <pageSetup fitToHeight="1" fitToWidth="1" orientation="portrait" paperSize="9" scale="76"/>
  <headerFooter alignWithMargins="0">
    <oddHeader>&amp;LSpecyfikacja Warunków Zamówienia pn.:
"Ubezpieczenie mienia i odpowiedzialności cywilnej Gminy Lesznowola oraz jednostek organizacyjnych"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2"/>
  <sheetViews>
    <sheetView tabSelected="1" workbookViewId="0" topLeftCell="B380">
      <selection activeCell="F381" sqref="F381:F398"/>
    </sheetView>
  </sheetViews>
  <sheetFormatPr defaultColWidth="12.796875" defaultRowHeight="14.25"/>
  <cols>
    <col min="1" max="1" width="4.19921875" style="55" bestFit="1" customWidth="1"/>
    <col min="2" max="2" width="50.296875" style="57" customWidth="1"/>
    <col min="3" max="3" width="20.796875" style="55" customWidth="1"/>
    <col min="4" max="4" width="28" style="57" customWidth="1"/>
    <col min="5" max="5" width="23.19921875" style="63" customWidth="1"/>
    <col min="6" max="6" width="21.69921875" style="55" customWidth="1"/>
  </cols>
  <sheetData>
    <row r="1" spans="1:10" ht="26.25" customHeight="1">
      <c r="A1" s="126" t="s">
        <v>56</v>
      </c>
      <c r="B1" s="126"/>
      <c r="C1" s="126"/>
      <c r="D1" s="126"/>
      <c r="E1" s="126"/>
      <c r="F1" s="126"/>
      <c r="G1" s="41"/>
      <c r="H1" s="41"/>
      <c r="I1" s="41"/>
      <c r="J1" s="41"/>
    </row>
    <row r="2" spans="1:10" ht="26.25" customHeight="1">
      <c r="A2" s="126" t="s">
        <v>517</v>
      </c>
      <c r="B2" s="126"/>
      <c r="C2" s="126"/>
      <c r="D2" s="126"/>
      <c r="E2" s="126"/>
      <c r="F2" s="126"/>
      <c r="G2" s="41"/>
      <c r="H2" s="41"/>
      <c r="I2" s="41"/>
      <c r="J2" s="41"/>
    </row>
    <row r="3" spans="1:10" s="36" customFormat="1" ht="31.5" customHeight="1">
      <c r="A3" s="134" t="s">
        <v>57</v>
      </c>
      <c r="B3" s="134"/>
      <c r="C3" s="134"/>
      <c r="D3" s="134"/>
      <c r="E3" s="134"/>
      <c r="F3" s="134"/>
      <c r="G3" s="43"/>
      <c r="H3" s="43"/>
      <c r="I3" s="43"/>
      <c r="J3" s="43"/>
    </row>
    <row r="4" spans="1:10" s="33" customFormat="1" ht="27.75">
      <c r="A4" s="31" t="s">
        <v>0</v>
      </c>
      <c r="B4" s="31" t="s">
        <v>1</v>
      </c>
      <c r="C4" s="31" t="s">
        <v>489</v>
      </c>
      <c r="D4" s="31" t="s">
        <v>12</v>
      </c>
      <c r="E4" s="32" t="s">
        <v>372</v>
      </c>
      <c r="F4" s="32" t="s">
        <v>462</v>
      </c>
      <c r="G4" s="42"/>
      <c r="H4" s="42"/>
      <c r="I4" s="42"/>
      <c r="J4" s="42"/>
    </row>
    <row r="5" spans="1:10" s="13" customFormat="1" ht="15">
      <c r="A5" s="46">
        <v>1</v>
      </c>
      <c r="B5" s="56" t="s">
        <v>113</v>
      </c>
      <c r="C5" s="49">
        <v>2017</v>
      </c>
      <c r="D5" s="56"/>
      <c r="E5" s="45">
        <v>4068.02</v>
      </c>
      <c r="F5" s="40" t="s">
        <v>467</v>
      </c>
      <c r="G5" s="44"/>
      <c r="H5" s="44"/>
      <c r="I5" s="44"/>
      <c r="J5" s="44"/>
    </row>
    <row r="6" spans="1:10" s="13" customFormat="1" ht="15">
      <c r="A6" s="46">
        <v>2</v>
      </c>
      <c r="B6" s="56" t="s">
        <v>6</v>
      </c>
      <c r="C6" s="49">
        <v>2017</v>
      </c>
      <c r="D6" s="56"/>
      <c r="E6" s="45">
        <v>4068.02</v>
      </c>
      <c r="F6" s="40" t="s">
        <v>467</v>
      </c>
      <c r="G6" s="44"/>
      <c r="H6" s="44"/>
      <c r="I6" s="44"/>
      <c r="J6" s="44"/>
    </row>
    <row r="7" spans="1:10" s="13" customFormat="1" ht="15">
      <c r="A7" s="46">
        <v>3</v>
      </c>
      <c r="B7" s="56" t="s">
        <v>88</v>
      </c>
      <c r="C7" s="49">
        <v>2017</v>
      </c>
      <c r="D7" s="56"/>
      <c r="E7" s="45">
        <v>3259.5</v>
      </c>
      <c r="F7" s="40" t="s">
        <v>467</v>
      </c>
      <c r="G7" s="44"/>
      <c r="H7" s="44"/>
      <c r="I7" s="44"/>
      <c r="J7" s="44"/>
    </row>
    <row r="8" spans="1:10" s="13" customFormat="1" ht="15">
      <c r="A8" s="46">
        <v>4</v>
      </c>
      <c r="B8" s="56" t="s">
        <v>88</v>
      </c>
      <c r="C8" s="49">
        <v>2018</v>
      </c>
      <c r="D8" s="56"/>
      <c r="E8" s="45">
        <v>3259.5</v>
      </c>
      <c r="F8" s="40" t="s">
        <v>467</v>
      </c>
      <c r="G8" s="44"/>
      <c r="H8" s="44"/>
      <c r="I8" s="44"/>
      <c r="J8" s="44"/>
    </row>
    <row r="9" spans="1:10" s="13" customFormat="1" ht="15">
      <c r="A9" s="46">
        <v>5</v>
      </c>
      <c r="B9" s="56" t="s">
        <v>6</v>
      </c>
      <c r="C9" s="49">
        <v>2017</v>
      </c>
      <c r="D9" s="56"/>
      <c r="E9" s="45">
        <v>4068.02</v>
      </c>
      <c r="F9" s="40" t="s">
        <v>467</v>
      </c>
      <c r="G9" s="44"/>
      <c r="H9" s="44"/>
      <c r="I9" s="44"/>
      <c r="J9" s="44"/>
    </row>
    <row r="10" spans="1:10" s="13" customFormat="1" ht="15">
      <c r="A10" s="46">
        <v>6</v>
      </c>
      <c r="B10" s="56" t="s">
        <v>88</v>
      </c>
      <c r="C10" s="49">
        <v>2017</v>
      </c>
      <c r="D10" s="56"/>
      <c r="E10" s="45">
        <v>5647.5</v>
      </c>
      <c r="F10" s="40" t="s">
        <v>467</v>
      </c>
      <c r="G10" s="44"/>
      <c r="H10" s="44"/>
      <c r="I10" s="44"/>
      <c r="J10" s="44"/>
    </row>
    <row r="11" spans="1:10" s="13" customFormat="1" ht="15">
      <c r="A11" s="46">
        <v>7</v>
      </c>
      <c r="B11" s="56" t="s">
        <v>88</v>
      </c>
      <c r="C11" s="49">
        <v>2016</v>
      </c>
      <c r="D11" s="56"/>
      <c r="E11" s="45">
        <v>3075</v>
      </c>
      <c r="F11" s="40" t="s">
        <v>466</v>
      </c>
      <c r="G11" s="44"/>
      <c r="H11" s="44"/>
      <c r="I11" s="44"/>
      <c r="J11" s="44"/>
    </row>
    <row r="12" spans="1:10" s="13" customFormat="1" ht="15">
      <c r="A12" s="46">
        <v>8</v>
      </c>
      <c r="B12" s="56" t="s">
        <v>88</v>
      </c>
      <c r="C12" s="49">
        <v>2017</v>
      </c>
      <c r="D12" s="56"/>
      <c r="E12" s="45">
        <v>4068.02</v>
      </c>
      <c r="F12" s="40" t="s">
        <v>467</v>
      </c>
      <c r="G12" s="44"/>
      <c r="H12" s="44"/>
      <c r="I12" s="44"/>
      <c r="J12" s="44"/>
    </row>
    <row r="13" spans="1:10" s="13" customFormat="1" ht="15">
      <c r="A13" s="46">
        <v>9</v>
      </c>
      <c r="B13" s="56" t="s">
        <v>490</v>
      </c>
      <c r="C13" s="49">
        <v>2017</v>
      </c>
      <c r="D13" s="56"/>
      <c r="E13" s="45">
        <v>17158.5</v>
      </c>
      <c r="F13" s="40" t="s">
        <v>467</v>
      </c>
      <c r="G13" s="44"/>
      <c r="H13" s="44"/>
      <c r="I13" s="44"/>
      <c r="J13" s="44"/>
    </row>
    <row r="14" spans="1:10" s="13" customFormat="1" ht="15">
      <c r="A14" s="46">
        <v>10</v>
      </c>
      <c r="B14" s="56" t="s">
        <v>491</v>
      </c>
      <c r="C14" s="49">
        <v>2018</v>
      </c>
      <c r="D14" s="56"/>
      <c r="E14" s="45">
        <v>836.4</v>
      </c>
      <c r="F14" s="40" t="s">
        <v>467</v>
      </c>
      <c r="G14" s="44"/>
      <c r="H14" s="44"/>
      <c r="I14" s="44"/>
      <c r="J14" s="44"/>
    </row>
    <row r="15" spans="1:10" s="13" customFormat="1" ht="15">
      <c r="A15" s="46">
        <v>11</v>
      </c>
      <c r="B15" s="56" t="s">
        <v>492</v>
      </c>
      <c r="C15" s="49">
        <v>2019</v>
      </c>
      <c r="D15" s="56"/>
      <c r="E15" s="45">
        <v>3075</v>
      </c>
      <c r="F15" s="40" t="s">
        <v>467</v>
      </c>
      <c r="G15" s="44"/>
      <c r="H15" s="44"/>
      <c r="I15" s="44"/>
      <c r="J15" s="44"/>
    </row>
    <row r="16" spans="1:10" s="13" customFormat="1" ht="15">
      <c r="A16" s="46">
        <v>12</v>
      </c>
      <c r="B16" s="56" t="s">
        <v>493</v>
      </c>
      <c r="C16" s="49">
        <v>2019</v>
      </c>
      <c r="D16" s="56"/>
      <c r="E16" s="45">
        <v>1599</v>
      </c>
      <c r="F16" s="40" t="s">
        <v>467</v>
      </c>
      <c r="G16" s="44"/>
      <c r="H16" s="44"/>
      <c r="I16" s="44"/>
      <c r="J16" s="44"/>
    </row>
    <row r="17" spans="1:10" s="13" customFormat="1" ht="15">
      <c r="A17" s="46">
        <v>13</v>
      </c>
      <c r="B17" s="56" t="s">
        <v>494</v>
      </c>
      <c r="C17" s="49">
        <v>2019</v>
      </c>
      <c r="D17" s="56"/>
      <c r="E17" s="45">
        <v>5904</v>
      </c>
      <c r="F17" s="40" t="s">
        <v>467</v>
      </c>
      <c r="G17" s="44"/>
      <c r="H17" s="44"/>
      <c r="I17" s="44"/>
      <c r="J17" s="44"/>
    </row>
    <row r="18" spans="1:10" s="13" customFormat="1" ht="15">
      <c r="A18" s="46">
        <v>14</v>
      </c>
      <c r="B18" s="56" t="s">
        <v>88</v>
      </c>
      <c r="C18" s="49">
        <v>2020</v>
      </c>
      <c r="D18" s="56"/>
      <c r="E18" s="45">
        <v>2952</v>
      </c>
      <c r="F18" s="40" t="s">
        <v>467</v>
      </c>
      <c r="G18" s="44"/>
      <c r="H18" s="44"/>
      <c r="I18" s="44"/>
      <c r="J18" s="44"/>
    </row>
    <row r="19" spans="1:10" s="13" customFormat="1" ht="15">
      <c r="A19" s="46">
        <v>15</v>
      </c>
      <c r="B19" s="56" t="s">
        <v>88</v>
      </c>
      <c r="C19" s="49">
        <v>2020</v>
      </c>
      <c r="D19" s="56"/>
      <c r="E19" s="45">
        <v>3714.6</v>
      </c>
      <c r="F19" s="40" t="s">
        <v>467</v>
      </c>
      <c r="G19" s="44"/>
      <c r="H19" s="44"/>
      <c r="I19" s="44"/>
      <c r="J19" s="44"/>
    </row>
    <row r="20" spans="1:10" s="13" customFormat="1" ht="15">
      <c r="A20" s="46">
        <v>16</v>
      </c>
      <c r="B20" s="56" t="s">
        <v>948</v>
      </c>
      <c r="C20" s="49">
        <v>2021</v>
      </c>
      <c r="D20" s="56"/>
      <c r="E20" s="45">
        <v>861</v>
      </c>
      <c r="F20" s="40" t="s">
        <v>467</v>
      </c>
      <c r="G20" s="44"/>
      <c r="H20" s="44"/>
      <c r="I20" s="44"/>
      <c r="J20" s="44"/>
    </row>
    <row r="21" spans="1:10" s="13" customFormat="1" ht="15">
      <c r="A21" s="46">
        <v>17</v>
      </c>
      <c r="B21" s="56" t="s">
        <v>948</v>
      </c>
      <c r="C21" s="49">
        <v>2021</v>
      </c>
      <c r="D21" s="56"/>
      <c r="E21" s="45">
        <v>3075</v>
      </c>
      <c r="F21" s="40" t="s">
        <v>467</v>
      </c>
      <c r="G21" s="44"/>
      <c r="H21" s="44"/>
      <c r="I21" s="44"/>
      <c r="J21" s="44"/>
    </row>
    <row r="22" spans="1:10" s="13" customFormat="1" ht="15">
      <c r="A22" s="46">
        <v>18</v>
      </c>
      <c r="B22" s="56" t="s">
        <v>948</v>
      </c>
      <c r="C22" s="49">
        <v>2021</v>
      </c>
      <c r="D22" s="56"/>
      <c r="E22" s="45">
        <v>3075</v>
      </c>
      <c r="F22" s="40" t="s">
        <v>467</v>
      </c>
      <c r="G22" s="44"/>
      <c r="H22" s="44"/>
      <c r="I22" s="44"/>
      <c r="J22" s="44"/>
    </row>
    <row r="23" spans="1:10" s="18" customFormat="1" ht="13.5" customHeight="1">
      <c r="A23" s="67"/>
      <c r="B23" s="143" t="s">
        <v>59</v>
      </c>
      <c r="C23" s="144"/>
      <c r="D23" s="145"/>
      <c r="E23" s="68">
        <f>SUM(E5:E22)</f>
        <v>73764.08</v>
      </c>
      <c r="F23" s="38"/>
      <c r="G23" s="39"/>
      <c r="H23" s="39"/>
      <c r="I23" s="39"/>
      <c r="J23" s="39"/>
    </row>
    <row r="24" spans="1:10" s="17" customFormat="1" ht="31.5" customHeight="1">
      <c r="A24" s="135" t="s">
        <v>60</v>
      </c>
      <c r="B24" s="135"/>
      <c r="C24" s="135"/>
      <c r="D24" s="135"/>
      <c r="E24" s="135"/>
      <c r="F24" s="135"/>
      <c r="G24" s="41"/>
      <c r="H24" s="41"/>
      <c r="I24" s="41"/>
      <c r="J24" s="41"/>
    </row>
    <row r="25" spans="1:10" s="33" customFormat="1" ht="27.75">
      <c r="A25" s="31" t="s">
        <v>0</v>
      </c>
      <c r="B25" s="31" t="s">
        <v>1</v>
      </c>
      <c r="C25" s="31" t="s">
        <v>489</v>
      </c>
      <c r="D25" s="31" t="s">
        <v>12</v>
      </c>
      <c r="E25" s="32" t="s">
        <v>372</v>
      </c>
      <c r="F25" s="32" t="s">
        <v>462</v>
      </c>
      <c r="G25" s="42"/>
      <c r="H25" s="42"/>
      <c r="I25" s="42"/>
      <c r="J25" s="42"/>
    </row>
    <row r="26" spans="1:10" s="13" customFormat="1" ht="15">
      <c r="A26" s="46">
        <v>1</v>
      </c>
      <c r="B26" s="56" t="s">
        <v>373</v>
      </c>
      <c r="C26" s="49">
        <v>2015</v>
      </c>
      <c r="D26" s="56" t="s">
        <v>374</v>
      </c>
      <c r="E26" s="45">
        <v>5500</v>
      </c>
      <c r="F26" s="40" t="s">
        <v>466</v>
      </c>
      <c r="G26" s="44"/>
      <c r="H26" s="44"/>
      <c r="I26" s="44"/>
      <c r="J26" s="44"/>
    </row>
    <row r="27" spans="1:10" s="13" customFormat="1" ht="15">
      <c r="A27" s="46">
        <v>2</v>
      </c>
      <c r="B27" s="56" t="s">
        <v>61</v>
      </c>
      <c r="C27" s="49">
        <v>2015</v>
      </c>
      <c r="D27" s="56" t="s">
        <v>375</v>
      </c>
      <c r="E27" s="45">
        <v>2551</v>
      </c>
      <c r="F27" s="40" t="s">
        <v>466</v>
      </c>
      <c r="G27" s="44"/>
      <c r="H27" s="44"/>
      <c r="I27" s="44"/>
      <c r="J27" s="44"/>
    </row>
    <row r="28" spans="1:10" s="13" customFormat="1" ht="15">
      <c r="A28" s="46">
        <v>3</v>
      </c>
      <c r="B28" s="56" t="s">
        <v>376</v>
      </c>
      <c r="C28" s="49">
        <v>2015</v>
      </c>
      <c r="D28" s="56" t="s">
        <v>377</v>
      </c>
      <c r="E28" s="45">
        <v>13100</v>
      </c>
      <c r="F28" s="40" t="s">
        <v>466</v>
      </c>
      <c r="G28" s="44"/>
      <c r="H28" s="44"/>
      <c r="I28" s="44"/>
      <c r="J28" s="44"/>
    </row>
    <row r="29" spans="1:10" s="13" customFormat="1" ht="15">
      <c r="A29" s="46">
        <v>4</v>
      </c>
      <c r="B29" s="56" t="s">
        <v>62</v>
      </c>
      <c r="C29" s="49">
        <v>2015</v>
      </c>
      <c r="D29" s="56" t="s">
        <v>63</v>
      </c>
      <c r="E29" s="45">
        <v>3444</v>
      </c>
      <c r="F29" s="40" t="s">
        <v>466</v>
      </c>
      <c r="G29" s="44"/>
      <c r="H29" s="44"/>
      <c r="I29" s="44"/>
      <c r="J29" s="44"/>
    </row>
    <row r="30" spans="1:10" s="13" customFormat="1" ht="15">
      <c r="A30" s="46">
        <v>5</v>
      </c>
      <c r="B30" s="56" t="s">
        <v>64</v>
      </c>
      <c r="C30" s="49">
        <v>2015</v>
      </c>
      <c r="D30" s="56" t="s">
        <v>65</v>
      </c>
      <c r="E30" s="45">
        <v>2952</v>
      </c>
      <c r="F30" s="40" t="s">
        <v>466</v>
      </c>
      <c r="G30" s="44"/>
      <c r="H30" s="44"/>
      <c r="I30" s="44"/>
      <c r="J30" s="44"/>
    </row>
    <row r="31" spans="1:10" s="13" customFormat="1" ht="15">
      <c r="A31" s="46">
        <v>6</v>
      </c>
      <c r="B31" s="56" t="s">
        <v>66</v>
      </c>
      <c r="C31" s="49">
        <v>2016</v>
      </c>
      <c r="D31" s="56" t="s">
        <v>67</v>
      </c>
      <c r="E31" s="45">
        <v>2164.8</v>
      </c>
      <c r="F31" s="40" t="s">
        <v>466</v>
      </c>
      <c r="G31" s="44"/>
      <c r="H31" s="44"/>
      <c r="I31" s="44"/>
      <c r="J31" s="44"/>
    </row>
    <row r="32" spans="1:10" s="13" customFormat="1" ht="15">
      <c r="A32" s="46">
        <v>7</v>
      </c>
      <c r="B32" s="56" t="s">
        <v>68</v>
      </c>
      <c r="C32" s="49">
        <v>2016</v>
      </c>
      <c r="D32" s="56" t="s">
        <v>69</v>
      </c>
      <c r="E32" s="45">
        <v>2029.5</v>
      </c>
      <c r="F32" s="40" t="s">
        <v>466</v>
      </c>
      <c r="G32" s="44"/>
      <c r="H32" s="44"/>
      <c r="I32" s="44"/>
      <c r="J32" s="44"/>
    </row>
    <row r="33" spans="1:10" s="13" customFormat="1" ht="15">
      <c r="A33" s="46">
        <v>8</v>
      </c>
      <c r="B33" s="56" t="s">
        <v>70</v>
      </c>
      <c r="C33" s="49">
        <v>2016</v>
      </c>
      <c r="D33" s="56" t="s">
        <v>71</v>
      </c>
      <c r="E33" s="45">
        <v>2214.5</v>
      </c>
      <c r="F33" s="40" t="s">
        <v>466</v>
      </c>
      <c r="G33" s="44"/>
      <c r="H33" s="44"/>
      <c r="I33" s="44"/>
      <c r="J33" s="44"/>
    </row>
    <row r="34" spans="1:10" s="13" customFormat="1" ht="15">
      <c r="A34" s="46">
        <v>9</v>
      </c>
      <c r="B34" s="56" t="s">
        <v>74</v>
      </c>
      <c r="C34" s="49">
        <v>2016</v>
      </c>
      <c r="D34" s="56" t="s">
        <v>378</v>
      </c>
      <c r="E34" s="45">
        <v>11896.56</v>
      </c>
      <c r="F34" s="40" t="s">
        <v>466</v>
      </c>
      <c r="G34" s="44"/>
      <c r="H34" s="44"/>
      <c r="I34" s="44"/>
      <c r="J34" s="44"/>
    </row>
    <row r="35" spans="1:10" s="13" customFormat="1" ht="15">
      <c r="A35" s="46">
        <v>10</v>
      </c>
      <c r="B35" s="56" t="s">
        <v>72</v>
      </c>
      <c r="C35" s="49">
        <v>2017</v>
      </c>
      <c r="D35" s="56" t="s">
        <v>379</v>
      </c>
      <c r="E35" s="45">
        <v>3444</v>
      </c>
      <c r="F35" s="40" t="s">
        <v>466</v>
      </c>
      <c r="G35" s="44"/>
      <c r="H35" s="44"/>
      <c r="I35" s="44"/>
      <c r="J35" s="44"/>
    </row>
    <row r="36" spans="1:10" s="13" customFormat="1" ht="15">
      <c r="A36" s="46">
        <v>11</v>
      </c>
      <c r="B36" s="56" t="s">
        <v>73</v>
      </c>
      <c r="C36" s="49">
        <v>2017</v>
      </c>
      <c r="D36" s="56" t="s">
        <v>380</v>
      </c>
      <c r="E36" s="45">
        <v>12000</v>
      </c>
      <c r="F36" s="40" t="s">
        <v>466</v>
      </c>
      <c r="G36" s="44"/>
      <c r="H36" s="44"/>
      <c r="I36" s="44"/>
      <c r="J36" s="44"/>
    </row>
    <row r="37" spans="1:10" s="13" customFormat="1" ht="15">
      <c r="A37" s="46">
        <v>12</v>
      </c>
      <c r="B37" s="56" t="s">
        <v>75</v>
      </c>
      <c r="C37" s="49">
        <v>2017</v>
      </c>
      <c r="D37" s="56" t="s">
        <v>76</v>
      </c>
      <c r="E37" s="45">
        <v>9900</v>
      </c>
      <c r="F37" s="40" t="s">
        <v>466</v>
      </c>
      <c r="G37" s="44"/>
      <c r="H37" s="44"/>
      <c r="I37" s="44"/>
      <c r="J37" s="44"/>
    </row>
    <row r="38" spans="1:10" s="13" customFormat="1" ht="15">
      <c r="A38" s="46">
        <v>13</v>
      </c>
      <c r="B38" s="56" t="s">
        <v>77</v>
      </c>
      <c r="C38" s="49">
        <v>2017</v>
      </c>
      <c r="D38" s="56" t="s">
        <v>78</v>
      </c>
      <c r="E38" s="45">
        <v>28000</v>
      </c>
      <c r="F38" s="40" t="s">
        <v>466</v>
      </c>
      <c r="G38" s="44"/>
      <c r="H38" s="44"/>
      <c r="I38" s="44"/>
      <c r="J38" s="44"/>
    </row>
    <row r="39" spans="1:10" s="13" customFormat="1" ht="15">
      <c r="A39" s="46">
        <v>14</v>
      </c>
      <c r="B39" s="56" t="s">
        <v>79</v>
      </c>
      <c r="C39" s="49">
        <v>2017</v>
      </c>
      <c r="D39" s="56" t="s">
        <v>80</v>
      </c>
      <c r="E39" s="45">
        <v>14300</v>
      </c>
      <c r="F39" s="40" t="s">
        <v>466</v>
      </c>
      <c r="G39" s="44"/>
      <c r="H39" s="44"/>
      <c r="I39" s="44"/>
      <c r="J39" s="44"/>
    </row>
    <row r="40" spans="1:10" s="13" customFormat="1" ht="15">
      <c r="A40" s="46">
        <v>15</v>
      </c>
      <c r="B40" s="56" t="s">
        <v>62</v>
      </c>
      <c r="C40" s="49">
        <v>2017</v>
      </c>
      <c r="D40" s="56" t="s">
        <v>81</v>
      </c>
      <c r="E40" s="45">
        <v>4305</v>
      </c>
      <c r="F40" s="40" t="s">
        <v>466</v>
      </c>
      <c r="G40" s="44"/>
      <c r="H40" s="44"/>
      <c r="I40" s="44"/>
      <c r="J40" s="44"/>
    </row>
    <row r="41" spans="1:10" s="13" customFormat="1" ht="15">
      <c r="A41" s="46">
        <v>16</v>
      </c>
      <c r="B41" s="56" t="s">
        <v>82</v>
      </c>
      <c r="C41" s="49">
        <v>2017</v>
      </c>
      <c r="D41" s="56" t="s">
        <v>83</v>
      </c>
      <c r="E41" s="45">
        <v>8364</v>
      </c>
      <c r="F41" s="40" t="s">
        <v>466</v>
      </c>
      <c r="G41" s="44"/>
      <c r="H41" s="44"/>
      <c r="I41" s="44"/>
      <c r="J41" s="44"/>
    </row>
    <row r="42" spans="1:10" s="13" customFormat="1" ht="15">
      <c r="A42" s="46">
        <v>17</v>
      </c>
      <c r="B42" s="56" t="s">
        <v>84</v>
      </c>
      <c r="C42" s="49">
        <v>2017</v>
      </c>
      <c r="D42" s="56" t="s">
        <v>85</v>
      </c>
      <c r="E42" s="45">
        <v>35050</v>
      </c>
      <c r="F42" s="40" t="s">
        <v>466</v>
      </c>
      <c r="G42" s="44"/>
      <c r="H42" s="44"/>
      <c r="I42" s="44"/>
      <c r="J42" s="44"/>
    </row>
    <row r="43" spans="1:10" s="13" customFormat="1" ht="15">
      <c r="A43" s="46">
        <v>18</v>
      </c>
      <c r="B43" s="56" t="s">
        <v>381</v>
      </c>
      <c r="C43" s="49" t="s">
        <v>382</v>
      </c>
      <c r="D43" s="56" t="s">
        <v>383</v>
      </c>
      <c r="E43" s="45">
        <v>3444</v>
      </c>
      <c r="F43" s="40" t="s">
        <v>466</v>
      </c>
      <c r="G43" s="44"/>
      <c r="H43" s="44"/>
      <c r="I43" s="44"/>
      <c r="J43" s="44"/>
    </row>
    <row r="44" spans="1:10" s="13" customFormat="1" ht="15">
      <c r="A44" s="46">
        <v>19</v>
      </c>
      <c r="B44" s="56" t="s">
        <v>384</v>
      </c>
      <c r="C44" s="49" t="s">
        <v>385</v>
      </c>
      <c r="D44" s="56" t="s">
        <v>386</v>
      </c>
      <c r="E44" s="45">
        <v>38913.12</v>
      </c>
      <c r="F44" s="40" t="s">
        <v>466</v>
      </c>
      <c r="G44" s="44"/>
      <c r="H44" s="44"/>
      <c r="I44" s="44"/>
      <c r="J44" s="44"/>
    </row>
    <row r="45" spans="1:10" s="13" customFormat="1" ht="15">
      <c r="A45" s="46">
        <v>20</v>
      </c>
      <c r="B45" s="56" t="s">
        <v>387</v>
      </c>
      <c r="C45" s="49" t="s">
        <v>388</v>
      </c>
      <c r="D45" s="56" t="s">
        <v>389</v>
      </c>
      <c r="E45" s="45">
        <v>8750</v>
      </c>
      <c r="F45" s="40" t="s">
        <v>466</v>
      </c>
      <c r="G45" s="44"/>
      <c r="H45" s="44"/>
      <c r="I45" s="44"/>
      <c r="J45" s="44"/>
    </row>
    <row r="46" spans="1:10" s="13" customFormat="1" ht="15">
      <c r="A46" s="46">
        <v>21</v>
      </c>
      <c r="B46" s="56" t="s">
        <v>390</v>
      </c>
      <c r="C46" s="49" t="s">
        <v>391</v>
      </c>
      <c r="D46" s="56" t="s">
        <v>392</v>
      </c>
      <c r="E46" s="45">
        <v>13019.52</v>
      </c>
      <c r="F46" s="40" t="s">
        <v>466</v>
      </c>
      <c r="G46" s="44"/>
      <c r="H46" s="44"/>
      <c r="I46" s="44"/>
      <c r="J46" s="44"/>
    </row>
    <row r="47" spans="1:10" s="13" customFormat="1" ht="15">
      <c r="A47" s="46">
        <v>22</v>
      </c>
      <c r="B47" s="56" t="s">
        <v>393</v>
      </c>
      <c r="C47" s="49" t="s">
        <v>394</v>
      </c>
      <c r="D47" s="56" t="s">
        <v>395</v>
      </c>
      <c r="E47" s="45">
        <v>4193.5</v>
      </c>
      <c r="F47" s="40" t="s">
        <v>466</v>
      </c>
      <c r="G47" s="44"/>
      <c r="H47" s="44"/>
      <c r="I47" s="44"/>
      <c r="J47" s="44"/>
    </row>
    <row r="48" spans="1:10" s="13" customFormat="1" ht="15">
      <c r="A48" s="46">
        <v>23</v>
      </c>
      <c r="B48" s="56" t="s">
        <v>396</v>
      </c>
      <c r="C48" s="49" t="s">
        <v>397</v>
      </c>
      <c r="D48" s="56" t="s">
        <v>398</v>
      </c>
      <c r="E48" s="45">
        <v>1909.74</v>
      </c>
      <c r="F48" s="40" t="s">
        <v>466</v>
      </c>
      <c r="G48" s="44"/>
      <c r="H48" s="44"/>
      <c r="I48" s="44"/>
      <c r="J48" s="44"/>
    </row>
    <row r="49" spans="1:10" s="13" customFormat="1" ht="15">
      <c r="A49" s="46">
        <v>24</v>
      </c>
      <c r="B49" s="56" t="s">
        <v>393</v>
      </c>
      <c r="C49" s="49" t="s">
        <v>397</v>
      </c>
      <c r="D49" s="56" t="s">
        <v>399</v>
      </c>
      <c r="E49" s="45">
        <v>2113.01</v>
      </c>
      <c r="F49" s="40" t="s">
        <v>466</v>
      </c>
      <c r="G49" s="44"/>
      <c r="H49" s="44"/>
      <c r="I49" s="44"/>
      <c r="J49" s="44"/>
    </row>
    <row r="50" spans="1:10" s="13" customFormat="1" ht="15">
      <c r="A50" s="46">
        <v>25</v>
      </c>
      <c r="B50" s="56" t="s">
        <v>519</v>
      </c>
      <c r="C50" s="49">
        <v>43802</v>
      </c>
      <c r="D50" s="56" t="s">
        <v>520</v>
      </c>
      <c r="E50" s="45">
        <v>21969.99</v>
      </c>
      <c r="F50" s="40" t="s">
        <v>466</v>
      </c>
      <c r="G50" s="44"/>
      <c r="H50" s="44"/>
      <c r="I50" s="44"/>
      <c r="J50" s="44"/>
    </row>
    <row r="51" spans="1:10" s="13" customFormat="1" ht="15">
      <c r="A51" s="46">
        <v>26</v>
      </c>
      <c r="B51" s="56" t="s">
        <v>521</v>
      </c>
      <c r="C51" s="49">
        <v>44006</v>
      </c>
      <c r="D51" s="56" t="s">
        <v>522</v>
      </c>
      <c r="E51" s="45">
        <v>6799</v>
      </c>
      <c r="F51" s="40" t="s">
        <v>466</v>
      </c>
      <c r="G51" s="44"/>
      <c r="H51" s="44"/>
      <c r="I51" s="44"/>
      <c r="J51" s="44"/>
    </row>
    <row r="52" spans="1:10" s="13" customFormat="1" ht="15">
      <c r="A52" s="46">
        <v>27</v>
      </c>
      <c r="B52" s="56" t="s">
        <v>523</v>
      </c>
      <c r="C52" s="49">
        <v>44035</v>
      </c>
      <c r="D52" s="56" t="s">
        <v>524</v>
      </c>
      <c r="E52" s="45">
        <v>6990</v>
      </c>
      <c r="F52" s="40" t="s">
        <v>466</v>
      </c>
      <c r="G52" s="44"/>
      <c r="H52" s="44"/>
      <c r="I52" s="44"/>
      <c r="J52" s="44"/>
    </row>
    <row r="53" spans="1:10" s="13" customFormat="1" ht="15">
      <c r="A53" s="46">
        <v>28</v>
      </c>
      <c r="B53" s="56" t="s">
        <v>525</v>
      </c>
      <c r="C53" s="49">
        <v>44141</v>
      </c>
      <c r="D53" s="56" t="s">
        <v>526</v>
      </c>
      <c r="E53" s="45">
        <v>9599</v>
      </c>
      <c r="F53" s="40" t="s">
        <v>466</v>
      </c>
      <c r="G53" s="44"/>
      <c r="H53" s="44"/>
      <c r="I53" s="44"/>
      <c r="J53" s="44"/>
    </row>
    <row r="54" spans="1:10" s="13" customFormat="1" ht="15">
      <c r="A54" s="46">
        <v>29</v>
      </c>
      <c r="B54" s="56" t="s">
        <v>527</v>
      </c>
      <c r="C54" s="49">
        <v>44169</v>
      </c>
      <c r="D54" s="56" t="s">
        <v>528</v>
      </c>
      <c r="E54" s="45">
        <v>6500</v>
      </c>
      <c r="F54" s="40" t="s">
        <v>466</v>
      </c>
      <c r="G54" s="44"/>
      <c r="H54" s="44"/>
      <c r="I54" s="44"/>
      <c r="J54" s="44"/>
    </row>
    <row r="55" spans="1:10" s="13" customFormat="1" ht="15">
      <c r="A55" s="46">
        <v>30</v>
      </c>
      <c r="B55" s="56" t="s">
        <v>529</v>
      </c>
      <c r="C55" s="49">
        <v>44414</v>
      </c>
      <c r="D55" s="56" t="s">
        <v>530</v>
      </c>
      <c r="E55" s="45">
        <v>2599</v>
      </c>
      <c r="F55" s="40" t="s">
        <v>466</v>
      </c>
      <c r="G55" s="44"/>
      <c r="H55" s="44"/>
      <c r="I55" s="44"/>
      <c r="J55" s="44"/>
    </row>
    <row r="56" spans="1:10" s="13" customFormat="1" ht="15">
      <c r="A56" s="46">
        <v>31</v>
      </c>
      <c r="B56" s="56" t="s">
        <v>529</v>
      </c>
      <c r="C56" s="49">
        <v>44415</v>
      </c>
      <c r="D56" s="56" t="s">
        <v>531</v>
      </c>
      <c r="E56" s="45">
        <v>2599</v>
      </c>
      <c r="F56" s="40" t="s">
        <v>466</v>
      </c>
      <c r="G56" s="44"/>
      <c r="H56" s="44"/>
      <c r="I56" s="44"/>
      <c r="J56" s="44"/>
    </row>
    <row r="57" spans="1:10" s="13" customFormat="1" ht="15">
      <c r="A57" s="46">
        <v>32</v>
      </c>
      <c r="B57" s="56" t="s">
        <v>529</v>
      </c>
      <c r="C57" s="49">
        <v>44416</v>
      </c>
      <c r="D57" s="56" t="s">
        <v>532</v>
      </c>
      <c r="E57" s="45">
        <v>2599</v>
      </c>
      <c r="F57" s="40" t="s">
        <v>466</v>
      </c>
      <c r="G57" s="44"/>
      <c r="H57" s="44"/>
      <c r="I57" s="44"/>
      <c r="J57" s="44"/>
    </row>
    <row r="58" spans="1:10" s="13" customFormat="1" ht="15">
      <c r="A58" s="46">
        <v>33</v>
      </c>
      <c r="B58" s="56" t="s">
        <v>525</v>
      </c>
      <c r="C58" s="49">
        <v>44553</v>
      </c>
      <c r="D58" s="56" t="s">
        <v>533</v>
      </c>
      <c r="E58" s="45">
        <v>5700</v>
      </c>
      <c r="F58" s="40" t="s">
        <v>466</v>
      </c>
      <c r="G58" s="44"/>
      <c r="H58" s="44"/>
      <c r="I58" s="44"/>
      <c r="J58" s="44"/>
    </row>
    <row r="59" spans="1:10" s="13" customFormat="1" ht="15">
      <c r="A59" s="46">
        <v>34</v>
      </c>
      <c r="B59" s="56" t="s">
        <v>534</v>
      </c>
      <c r="C59" s="49">
        <v>44559</v>
      </c>
      <c r="D59" s="56" t="s">
        <v>535</v>
      </c>
      <c r="E59" s="45">
        <v>2839</v>
      </c>
      <c r="F59" s="40" t="s">
        <v>466</v>
      </c>
      <c r="G59" s="44"/>
      <c r="H59" s="44"/>
      <c r="I59" s="44"/>
      <c r="J59" s="44"/>
    </row>
    <row r="60" spans="1:10" s="13" customFormat="1" ht="15">
      <c r="A60" s="46">
        <v>35</v>
      </c>
      <c r="B60" s="56" t="s">
        <v>536</v>
      </c>
      <c r="C60" s="49" t="s">
        <v>537</v>
      </c>
      <c r="D60" s="56"/>
      <c r="E60" s="45">
        <v>11070</v>
      </c>
      <c r="F60" s="40" t="s">
        <v>466</v>
      </c>
      <c r="G60" s="44"/>
      <c r="H60" s="44"/>
      <c r="I60" s="44"/>
      <c r="J60" s="44"/>
    </row>
    <row r="61" spans="1:10" s="13" customFormat="1" ht="15">
      <c r="A61" s="46">
        <v>36</v>
      </c>
      <c r="B61" s="56" t="s">
        <v>538</v>
      </c>
      <c r="C61" s="49" t="s">
        <v>539</v>
      </c>
      <c r="D61" s="56"/>
      <c r="E61" s="45">
        <v>13999.86</v>
      </c>
      <c r="F61" s="40" t="s">
        <v>466</v>
      </c>
      <c r="G61" s="44"/>
      <c r="H61" s="44"/>
      <c r="I61" s="44"/>
      <c r="J61" s="44"/>
    </row>
    <row r="62" spans="1:10" s="13" customFormat="1" ht="15">
      <c r="A62" s="46">
        <v>37</v>
      </c>
      <c r="B62" s="56" t="s">
        <v>540</v>
      </c>
      <c r="C62" s="49" t="s">
        <v>539</v>
      </c>
      <c r="D62" s="56"/>
      <c r="E62" s="45">
        <v>1000</v>
      </c>
      <c r="F62" s="40" t="s">
        <v>466</v>
      </c>
      <c r="G62" s="44"/>
      <c r="H62" s="44"/>
      <c r="I62" s="44"/>
      <c r="J62" s="44"/>
    </row>
    <row r="63" spans="1:10" s="13" customFormat="1" ht="15">
      <c r="A63" s="46">
        <v>38</v>
      </c>
      <c r="B63" s="56" t="s">
        <v>541</v>
      </c>
      <c r="C63" s="49" t="s">
        <v>539</v>
      </c>
      <c r="D63" s="56"/>
      <c r="E63" s="45">
        <v>6150</v>
      </c>
      <c r="F63" s="40" t="s">
        <v>466</v>
      </c>
      <c r="G63" s="44"/>
      <c r="H63" s="44"/>
      <c r="I63" s="44"/>
      <c r="J63" s="44"/>
    </row>
    <row r="64" spans="1:10" s="13" customFormat="1" ht="15">
      <c r="A64" s="46">
        <v>39</v>
      </c>
      <c r="B64" s="56" t="s">
        <v>542</v>
      </c>
      <c r="C64" s="49" t="s">
        <v>543</v>
      </c>
      <c r="D64" s="56"/>
      <c r="E64" s="45">
        <v>13899</v>
      </c>
      <c r="F64" s="40" t="s">
        <v>466</v>
      </c>
      <c r="G64" s="44"/>
      <c r="H64" s="44"/>
      <c r="I64" s="44"/>
      <c r="J64" s="44"/>
    </row>
    <row r="65" spans="1:10" s="13" customFormat="1" ht="15">
      <c r="A65" s="46">
        <v>40</v>
      </c>
      <c r="B65" s="56" t="s">
        <v>114</v>
      </c>
      <c r="C65" s="49">
        <v>43173</v>
      </c>
      <c r="D65" s="56"/>
      <c r="E65" s="45">
        <v>2200</v>
      </c>
      <c r="F65" s="40" t="s">
        <v>466</v>
      </c>
      <c r="G65" s="44"/>
      <c r="H65" s="44"/>
      <c r="I65" s="44"/>
      <c r="J65" s="44"/>
    </row>
    <row r="66" spans="1:10" s="13" customFormat="1" ht="15">
      <c r="A66" s="46">
        <v>41</v>
      </c>
      <c r="B66" s="56" t="s">
        <v>544</v>
      </c>
      <c r="C66" s="49">
        <v>43815</v>
      </c>
      <c r="D66" s="56"/>
      <c r="E66" s="45">
        <v>4049.22</v>
      </c>
      <c r="F66" s="40" t="s">
        <v>466</v>
      </c>
      <c r="G66" s="44"/>
      <c r="H66" s="44"/>
      <c r="I66" s="44"/>
      <c r="J66" s="44"/>
    </row>
    <row r="67" spans="1:10" ht="15">
      <c r="A67" s="140" t="s">
        <v>59</v>
      </c>
      <c r="B67" s="141"/>
      <c r="C67" s="141"/>
      <c r="D67" s="142"/>
      <c r="E67" s="68">
        <f>SUM(E26:E66)</f>
        <v>354120.31999999995</v>
      </c>
      <c r="F67" s="38"/>
      <c r="G67" s="41"/>
      <c r="H67" s="41"/>
      <c r="I67" s="41"/>
      <c r="J67" s="41"/>
    </row>
    <row r="68" spans="1:6" s="17" customFormat="1" ht="31.5" customHeight="1">
      <c r="A68" s="128" t="s">
        <v>86</v>
      </c>
      <c r="B68" s="128"/>
      <c r="C68" s="128"/>
      <c r="D68" s="128"/>
      <c r="E68" s="128"/>
      <c r="F68" s="34"/>
    </row>
    <row r="69" spans="1:10" s="33" customFormat="1" ht="27.75">
      <c r="A69" s="31" t="s">
        <v>0</v>
      </c>
      <c r="B69" s="31" t="s">
        <v>1</v>
      </c>
      <c r="C69" s="31" t="s">
        <v>489</v>
      </c>
      <c r="D69" s="31" t="s">
        <v>12</v>
      </c>
      <c r="E69" s="32" t="s">
        <v>372</v>
      </c>
      <c r="F69" s="32" t="s">
        <v>462</v>
      </c>
      <c r="G69" s="42"/>
      <c r="H69" s="42"/>
      <c r="I69" s="42"/>
      <c r="J69" s="42"/>
    </row>
    <row r="70" spans="1:10" s="13" customFormat="1" ht="15">
      <c r="A70" s="46">
        <v>1</v>
      </c>
      <c r="B70" s="56" t="s">
        <v>545</v>
      </c>
      <c r="C70" s="49">
        <v>2015</v>
      </c>
      <c r="D70" s="56" t="s">
        <v>555</v>
      </c>
      <c r="E70" s="45">
        <v>2150</v>
      </c>
      <c r="F70" s="40" t="s">
        <v>466</v>
      </c>
      <c r="G70" s="44"/>
      <c r="H70" s="44"/>
      <c r="I70" s="44"/>
      <c r="J70" s="44"/>
    </row>
    <row r="71" spans="1:10" s="13" customFormat="1" ht="15">
      <c r="A71" s="46">
        <v>2</v>
      </c>
      <c r="B71" s="56" t="s">
        <v>545</v>
      </c>
      <c r="C71" s="49">
        <v>2015</v>
      </c>
      <c r="D71" s="56" t="s">
        <v>556</v>
      </c>
      <c r="E71" s="45">
        <v>1950</v>
      </c>
      <c r="F71" s="40" t="s">
        <v>466</v>
      </c>
      <c r="G71" s="44"/>
      <c r="H71" s="44"/>
      <c r="I71" s="44"/>
      <c r="J71" s="44"/>
    </row>
    <row r="72" spans="1:10" s="13" customFormat="1" ht="15">
      <c r="A72" s="46">
        <v>3</v>
      </c>
      <c r="B72" s="56" t="s">
        <v>545</v>
      </c>
      <c r="C72" s="49">
        <v>2015</v>
      </c>
      <c r="D72" s="56" t="s">
        <v>557</v>
      </c>
      <c r="E72" s="45">
        <v>1950</v>
      </c>
      <c r="F72" s="40" t="s">
        <v>466</v>
      </c>
      <c r="G72" s="44"/>
      <c r="H72" s="44"/>
      <c r="I72" s="44"/>
      <c r="J72" s="44"/>
    </row>
    <row r="73" spans="1:10" s="13" customFormat="1" ht="15">
      <c r="A73" s="46">
        <v>4</v>
      </c>
      <c r="B73" s="56" t="s">
        <v>545</v>
      </c>
      <c r="C73" s="49">
        <v>2015</v>
      </c>
      <c r="D73" s="56"/>
      <c r="E73" s="45">
        <v>1000</v>
      </c>
      <c r="F73" s="40" t="s">
        <v>466</v>
      </c>
      <c r="G73" s="44"/>
      <c r="H73" s="44"/>
      <c r="I73" s="44"/>
      <c r="J73" s="44"/>
    </row>
    <row r="74" spans="1:10" s="13" customFormat="1" ht="15">
      <c r="A74" s="46">
        <v>5</v>
      </c>
      <c r="B74" s="56" t="s">
        <v>545</v>
      </c>
      <c r="C74" s="49">
        <v>2015</v>
      </c>
      <c r="D74" s="56"/>
      <c r="E74" s="45">
        <v>1000</v>
      </c>
      <c r="F74" s="40" t="s">
        <v>466</v>
      </c>
      <c r="G74" s="44"/>
      <c r="H74" s="44"/>
      <c r="I74" s="44"/>
      <c r="J74" s="44"/>
    </row>
    <row r="75" spans="1:10" s="13" customFormat="1" ht="15">
      <c r="A75" s="46">
        <v>6</v>
      </c>
      <c r="B75" s="56" t="s">
        <v>545</v>
      </c>
      <c r="C75" s="49">
        <v>2015</v>
      </c>
      <c r="D75" s="56"/>
      <c r="E75" s="45">
        <v>1000</v>
      </c>
      <c r="F75" s="40" t="s">
        <v>466</v>
      </c>
      <c r="G75" s="44"/>
      <c r="H75" s="44"/>
      <c r="I75" s="44"/>
      <c r="J75" s="44"/>
    </row>
    <row r="76" spans="1:10" s="13" customFormat="1" ht="15">
      <c r="A76" s="46">
        <v>7</v>
      </c>
      <c r="B76" s="56" t="s">
        <v>545</v>
      </c>
      <c r="C76" s="49">
        <v>2015</v>
      </c>
      <c r="D76" s="56"/>
      <c r="E76" s="45">
        <v>1000</v>
      </c>
      <c r="F76" s="40" t="s">
        <v>466</v>
      </c>
      <c r="G76" s="44"/>
      <c r="H76" s="44"/>
      <c r="I76" s="44"/>
      <c r="J76" s="44"/>
    </row>
    <row r="77" spans="1:10" s="13" customFormat="1" ht="15">
      <c r="A77" s="46">
        <v>8</v>
      </c>
      <c r="B77" s="56" t="s">
        <v>545</v>
      </c>
      <c r="C77" s="49">
        <v>2015</v>
      </c>
      <c r="D77" s="56"/>
      <c r="E77" s="45">
        <v>1000</v>
      </c>
      <c r="F77" s="40" t="s">
        <v>466</v>
      </c>
      <c r="G77" s="44"/>
      <c r="H77" s="44"/>
      <c r="I77" s="44"/>
      <c r="J77" s="44"/>
    </row>
    <row r="78" spans="1:10" s="13" customFormat="1" ht="15">
      <c r="A78" s="46">
        <v>9</v>
      </c>
      <c r="B78" s="56" t="s">
        <v>545</v>
      </c>
      <c r="C78" s="49">
        <v>2015</v>
      </c>
      <c r="D78" s="56" t="s">
        <v>558</v>
      </c>
      <c r="E78" s="45">
        <v>1000</v>
      </c>
      <c r="F78" s="40" t="s">
        <v>466</v>
      </c>
      <c r="G78" s="44"/>
      <c r="H78" s="44"/>
      <c r="I78" s="44"/>
      <c r="J78" s="44"/>
    </row>
    <row r="79" spans="1:10" s="13" customFormat="1" ht="15">
      <c r="A79" s="46">
        <v>10</v>
      </c>
      <c r="B79" s="56" t="s">
        <v>545</v>
      </c>
      <c r="C79" s="49">
        <v>2015</v>
      </c>
      <c r="D79" s="56" t="s">
        <v>558</v>
      </c>
      <c r="E79" s="45">
        <v>1000</v>
      </c>
      <c r="F79" s="40" t="s">
        <v>466</v>
      </c>
      <c r="G79" s="44"/>
      <c r="H79" s="44"/>
      <c r="I79" s="44"/>
      <c r="J79" s="44"/>
    </row>
    <row r="80" spans="1:10" s="13" customFormat="1" ht="15">
      <c r="A80" s="46">
        <v>11</v>
      </c>
      <c r="B80" s="56" t="s">
        <v>545</v>
      </c>
      <c r="C80" s="49">
        <v>2015</v>
      </c>
      <c r="D80" s="56"/>
      <c r="E80" s="45">
        <v>1000</v>
      </c>
      <c r="F80" s="40" t="s">
        <v>466</v>
      </c>
      <c r="G80" s="44"/>
      <c r="H80" s="44"/>
      <c r="I80" s="44"/>
      <c r="J80" s="44"/>
    </row>
    <row r="81" spans="1:10" s="13" customFormat="1" ht="15">
      <c r="A81" s="46">
        <v>12</v>
      </c>
      <c r="B81" s="56" t="s">
        <v>545</v>
      </c>
      <c r="C81" s="49">
        <v>2015</v>
      </c>
      <c r="D81" s="56"/>
      <c r="E81" s="45">
        <v>1000</v>
      </c>
      <c r="F81" s="40" t="s">
        <v>466</v>
      </c>
      <c r="G81" s="44"/>
      <c r="H81" s="44"/>
      <c r="I81" s="44"/>
      <c r="J81" s="44"/>
    </row>
    <row r="82" spans="1:10" s="13" customFormat="1" ht="15">
      <c r="A82" s="46">
        <v>13</v>
      </c>
      <c r="B82" s="56" t="s">
        <v>545</v>
      </c>
      <c r="C82" s="49">
        <v>2015</v>
      </c>
      <c r="D82" s="56"/>
      <c r="E82" s="45">
        <v>1000</v>
      </c>
      <c r="F82" s="40" t="s">
        <v>466</v>
      </c>
      <c r="G82" s="44"/>
      <c r="H82" s="44"/>
      <c r="I82" s="44"/>
      <c r="J82" s="44"/>
    </row>
    <row r="83" spans="1:10" s="13" customFormat="1" ht="15">
      <c r="A83" s="46">
        <v>14</v>
      </c>
      <c r="B83" s="56" t="s">
        <v>545</v>
      </c>
      <c r="C83" s="49">
        <v>2015</v>
      </c>
      <c r="D83" s="56" t="s">
        <v>559</v>
      </c>
      <c r="E83" s="45">
        <v>3900</v>
      </c>
      <c r="F83" s="40" t="s">
        <v>466</v>
      </c>
      <c r="G83" s="44"/>
      <c r="H83" s="44"/>
      <c r="I83" s="44"/>
      <c r="J83" s="44"/>
    </row>
    <row r="84" spans="1:10" s="13" customFormat="1" ht="15">
      <c r="A84" s="46">
        <v>15</v>
      </c>
      <c r="B84" s="56" t="s">
        <v>546</v>
      </c>
      <c r="C84" s="49">
        <v>2015</v>
      </c>
      <c r="D84" s="56" t="s">
        <v>560</v>
      </c>
      <c r="E84" s="45">
        <v>8425.5</v>
      </c>
      <c r="F84" s="40" t="s">
        <v>466</v>
      </c>
      <c r="G84" s="44"/>
      <c r="H84" s="44"/>
      <c r="I84" s="44"/>
      <c r="J84" s="44"/>
    </row>
    <row r="85" spans="1:10" s="13" customFormat="1" ht="15">
      <c r="A85" s="46">
        <v>16</v>
      </c>
      <c r="B85" s="56" t="s">
        <v>546</v>
      </c>
      <c r="C85" s="49">
        <v>2015</v>
      </c>
      <c r="D85" s="56" t="s">
        <v>560</v>
      </c>
      <c r="E85" s="45">
        <v>8425.5</v>
      </c>
      <c r="F85" s="40" t="s">
        <v>466</v>
      </c>
      <c r="G85" s="44"/>
      <c r="H85" s="44"/>
      <c r="I85" s="44"/>
      <c r="J85" s="44"/>
    </row>
    <row r="86" spans="1:10" s="13" customFormat="1" ht="15">
      <c r="A86" s="46">
        <v>17</v>
      </c>
      <c r="B86" s="56" t="s">
        <v>547</v>
      </c>
      <c r="C86" s="49">
        <v>2015</v>
      </c>
      <c r="D86" s="56" t="s">
        <v>561</v>
      </c>
      <c r="E86" s="45">
        <v>529</v>
      </c>
      <c r="F86" s="40" t="s">
        <v>466</v>
      </c>
      <c r="G86" s="44"/>
      <c r="H86" s="44"/>
      <c r="I86" s="44"/>
      <c r="J86" s="44"/>
    </row>
    <row r="87" spans="1:10" s="13" customFormat="1" ht="15">
      <c r="A87" s="46">
        <v>18</v>
      </c>
      <c r="B87" s="56" t="s">
        <v>547</v>
      </c>
      <c r="C87" s="49">
        <v>2015</v>
      </c>
      <c r="D87" s="56" t="s">
        <v>562</v>
      </c>
      <c r="E87" s="45">
        <v>799.5</v>
      </c>
      <c r="F87" s="40" t="s">
        <v>466</v>
      </c>
      <c r="G87" s="44"/>
      <c r="H87" s="44"/>
      <c r="I87" s="44"/>
      <c r="J87" s="44"/>
    </row>
    <row r="88" spans="1:10" s="13" customFormat="1" ht="15">
      <c r="A88" s="46">
        <v>19</v>
      </c>
      <c r="B88" s="56" t="s">
        <v>545</v>
      </c>
      <c r="C88" s="49">
        <v>2016</v>
      </c>
      <c r="D88" s="56" t="s">
        <v>563</v>
      </c>
      <c r="E88" s="45">
        <v>3400</v>
      </c>
      <c r="F88" s="40" t="s">
        <v>466</v>
      </c>
      <c r="G88" s="44"/>
      <c r="H88" s="44"/>
      <c r="I88" s="44"/>
      <c r="J88" s="44"/>
    </row>
    <row r="89" spans="1:10" s="13" customFormat="1" ht="15">
      <c r="A89" s="46">
        <v>20</v>
      </c>
      <c r="B89" s="56" t="s">
        <v>545</v>
      </c>
      <c r="C89" s="49">
        <v>2016</v>
      </c>
      <c r="D89" s="56"/>
      <c r="E89" s="45">
        <v>3400</v>
      </c>
      <c r="F89" s="40" t="s">
        <v>466</v>
      </c>
      <c r="G89" s="44"/>
      <c r="H89" s="44"/>
      <c r="I89" s="44"/>
      <c r="J89" s="44"/>
    </row>
    <row r="90" spans="1:10" s="13" customFormat="1" ht="15">
      <c r="A90" s="46">
        <v>21</v>
      </c>
      <c r="B90" s="56" t="s">
        <v>545</v>
      </c>
      <c r="C90" s="49">
        <v>2016</v>
      </c>
      <c r="D90" s="56"/>
      <c r="E90" s="45">
        <v>3400</v>
      </c>
      <c r="F90" s="40" t="s">
        <v>466</v>
      </c>
      <c r="G90" s="44"/>
      <c r="H90" s="44"/>
      <c r="I90" s="44"/>
      <c r="J90" s="44"/>
    </row>
    <row r="91" spans="1:10" s="13" customFormat="1" ht="15">
      <c r="A91" s="46">
        <v>22</v>
      </c>
      <c r="B91" s="56" t="s">
        <v>545</v>
      </c>
      <c r="C91" s="49">
        <v>2016</v>
      </c>
      <c r="D91" s="56"/>
      <c r="E91" s="45">
        <v>3400</v>
      </c>
      <c r="F91" s="40" t="s">
        <v>466</v>
      </c>
      <c r="G91" s="44"/>
      <c r="H91" s="44"/>
      <c r="I91" s="44"/>
      <c r="J91" s="44"/>
    </row>
    <row r="92" spans="1:10" s="13" customFormat="1" ht="15">
      <c r="A92" s="46">
        <v>23</v>
      </c>
      <c r="B92" s="56" t="s">
        <v>545</v>
      </c>
      <c r="C92" s="49">
        <v>2016</v>
      </c>
      <c r="D92" s="56"/>
      <c r="E92" s="45">
        <v>3400</v>
      </c>
      <c r="F92" s="40" t="s">
        <v>466</v>
      </c>
      <c r="G92" s="44"/>
      <c r="H92" s="44"/>
      <c r="I92" s="44"/>
      <c r="J92" s="44"/>
    </row>
    <row r="93" spans="1:10" s="13" customFormat="1" ht="15">
      <c r="A93" s="46">
        <v>24</v>
      </c>
      <c r="B93" s="56" t="s">
        <v>545</v>
      </c>
      <c r="C93" s="49">
        <v>2016</v>
      </c>
      <c r="D93" s="56"/>
      <c r="E93" s="45">
        <v>3400</v>
      </c>
      <c r="F93" s="40" t="s">
        <v>466</v>
      </c>
      <c r="G93" s="44"/>
      <c r="H93" s="44"/>
      <c r="I93" s="44"/>
      <c r="J93" s="44"/>
    </row>
    <row r="94" spans="1:10" s="13" customFormat="1" ht="15">
      <c r="A94" s="46">
        <v>25</v>
      </c>
      <c r="B94" s="56" t="s">
        <v>545</v>
      </c>
      <c r="C94" s="49">
        <v>2016</v>
      </c>
      <c r="D94" s="56"/>
      <c r="E94" s="45">
        <v>3400</v>
      </c>
      <c r="F94" s="40" t="s">
        <v>466</v>
      </c>
      <c r="G94" s="44"/>
      <c r="H94" s="44"/>
      <c r="I94" s="44"/>
      <c r="J94" s="44"/>
    </row>
    <row r="95" spans="1:10" s="13" customFormat="1" ht="15">
      <c r="A95" s="46">
        <v>26</v>
      </c>
      <c r="B95" s="56" t="s">
        <v>545</v>
      </c>
      <c r="C95" s="49">
        <v>2016</v>
      </c>
      <c r="D95" s="56"/>
      <c r="E95" s="45">
        <v>3400</v>
      </c>
      <c r="F95" s="40" t="s">
        <v>466</v>
      </c>
      <c r="G95" s="44"/>
      <c r="H95" s="44"/>
      <c r="I95" s="44"/>
      <c r="J95" s="44"/>
    </row>
    <row r="96" spans="1:10" s="13" customFormat="1" ht="15">
      <c r="A96" s="46">
        <v>27</v>
      </c>
      <c r="B96" s="56" t="s">
        <v>545</v>
      </c>
      <c r="C96" s="49">
        <v>2016</v>
      </c>
      <c r="D96" s="56"/>
      <c r="E96" s="45">
        <v>3714.6</v>
      </c>
      <c r="F96" s="40" t="s">
        <v>466</v>
      </c>
      <c r="G96" s="44"/>
      <c r="H96" s="44"/>
      <c r="I96" s="44"/>
      <c r="J96" s="44"/>
    </row>
    <row r="97" spans="1:10" s="13" customFormat="1" ht="15">
      <c r="A97" s="46">
        <v>28</v>
      </c>
      <c r="B97" s="56" t="s">
        <v>545</v>
      </c>
      <c r="C97" s="49">
        <v>2016</v>
      </c>
      <c r="D97" s="56"/>
      <c r="E97" s="45">
        <v>2630</v>
      </c>
      <c r="F97" s="40" t="s">
        <v>466</v>
      </c>
      <c r="G97" s="44"/>
      <c r="H97" s="44"/>
      <c r="I97" s="44"/>
      <c r="J97" s="44"/>
    </row>
    <row r="98" spans="1:10" s="13" customFormat="1" ht="15">
      <c r="A98" s="46">
        <v>29</v>
      </c>
      <c r="B98" s="56" t="s">
        <v>545</v>
      </c>
      <c r="C98" s="49">
        <v>2016</v>
      </c>
      <c r="D98" s="56"/>
      <c r="E98" s="45">
        <v>2630</v>
      </c>
      <c r="F98" s="40" t="s">
        <v>466</v>
      </c>
      <c r="G98" s="44"/>
      <c r="H98" s="44"/>
      <c r="I98" s="44"/>
      <c r="J98" s="44"/>
    </row>
    <row r="99" spans="1:10" s="13" customFormat="1" ht="15">
      <c r="A99" s="46">
        <v>30</v>
      </c>
      <c r="B99" s="56" t="s">
        <v>545</v>
      </c>
      <c r="C99" s="49">
        <v>2016</v>
      </c>
      <c r="D99" s="56"/>
      <c r="E99" s="45">
        <v>2630</v>
      </c>
      <c r="F99" s="40" t="s">
        <v>466</v>
      </c>
      <c r="G99" s="44"/>
      <c r="H99" s="44"/>
      <c r="I99" s="44"/>
      <c r="J99" s="44"/>
    </row>
    <row r="100" spans="1:10" s="13" customFormat="1" ht="15">
      <c r="A100" s="46">
        <v>31</v>
      </c>
      <c r="B100" s="56" t="s">
        <v>545</v>
      </c>
      <c r="C100" s="49">
        <v>2016</v>
      </c>
      <c r="D100" s="56"/>
      <c r="E100" s="45">
        <v>2630</v>
      </c>
      <c r="F100" s="40" t="s">
        <v>466</v>
      </c>
      <c r="G100" s="44"/>
      <c r="H100" s="44"/>
      <c r="I100" s="44"/>
      <c r="J100" s="44"/>
    </row>
    <row r="101" spans="1:10" s="13" customFormat="1" ht="15">
      <c r="A101" s="46">
        <v>32</v>
      </c>
      <c r="B101" s="56" t="s">
        <v>546</v>
      </c>
      <c r="C101" s="49">
        <v>2016</v>
      </c>
      <c r="D101" s="56" t="s">
        <v>560</v>
      </c>
      <c r="E101" s="45">
        <v>8425.5</v>
      </c>
      <c r="F101" s="40" t="s">
        <v>466</v>
      </c>
      <c r="G101" s="44"/>
      <c r="H101" s="44"/>
      <c r="I101" s="44"/>
      <c r="J101" s="44"/>
    </row>
    <row r="102" spans="1:10" s="13" customFormat="1" ht="15">
      <c r="A102" s="46">
        <v>33</v>
      </c>
      <c r="B102" s="56" t="s">
        <v>546</v>
      </c>
      <c r="C102" s="49">
        <v>2016</v>
      </c>
      <c r="D102" s="56" t="s">
        <v>560</v>
      </c>
      <c r="E102" s="45">
        <v>8425.5</v>
      </c>
      <c r="F102" s="40" t="s">
        <v>466</v>
      </c>
      <c r="G102" s="44"/>
      <c r="H102" s="44"/>
      <c r="I102" s="44"/>
      <c r="J102" s="44"/>
    </row>
    <row r="103" spans="1:10" s="13" customFormat="1" ht="15">
      <c r="A103" s="46">
        <v>34</v>
      </c>
      <c r="B103" s="56" t="s">
        <v>546</v>
      </c>
      <c r="C103" s="49">
        <v>2016</v>
      </c>
      <c r="D103" s="56" t="s">
        <v>560</v>
      </c>
      <c r="E103" s="45">
        <v>8425.5</v>
      </c>
      <c r="F103" s="40" t="s">
        <v>466</v>
      </c>
      <c r="G103" s="44"/>
      <c r="H103" s="44"/>
      <c r="I103" s="44"/>
      <c r="J103" s="44"/>
    </row>
    <row r="104" spans="1:10" s="13" customFormat="1" ht="15">
      <c r="A104" s="46">
        <v>35</v>
      </c>
      <c r="B104" s="56" t="s">
        <v>546</v>
      </c>
      <c r="C104" s="49">
        <v>2016</v>
      </c>
      <c r="D104" s="56" t="s">
        <v>560</v>
      </c>
      <c r="E104" s="45">
        <v>8425.5</v>
      </c>
      <c r="F104" s="40" t="s">
        <v>466</v>
      </c>
      <c r="G104" s="44"/>
      <c r="H104" s="44"/>
      <c r="I104" s="44"/>
      <c r="J104" s="44"/>
    </row>
    <row r="105" spans="1:10" s="13" customFormat="1" ht="15">
      <c r="A105" s="46">
        <v>36</v>
      </c>
      <c r="B105" s="56" t="s">
        <v>546</v>
      </c>
      <c r="C105" s="49">
        <v>2016</v>
      </c>
      <c r="D105" s="56" t="s">
        <v>560</v>
      </c>
      <c r="E105" s="45">
        <v>8425.5</v>
      </c>
      <c r="F105" s="40" t="s">
        <v>466</v>
      </c>
      <c r="G105" s="44"/>
      <c r="H105" s="44"/>
      <c r="I105" s="44"/>
      <c r="J105" s="44"/>
    </row>
    <row r="106" spans="1:10" s="13" customFormat="1" ht="15">
      <c r="A106" s="46">
        <v>37</v>
      </c>
      <c r="B106" s="56" t="s">
        <v>546</v>
      </c>
      <c r="C106" s="49">
        <v>2016</v>
      </c>
      <c r="D106" s="56" t="s">
        <v>560</v>
      </c>
      <c r="E106" s="45">
        <v>8425.5</v>
      </c>
      <c r="F106" s="40" t="s">
        <v>466</v>
      </c>
      <c r="G106" s="44"/>
      <c r="H106" s="44"/>
      <c r="I106" s="44"/>
      <c r="J106" s="44"/>
    </row>
    <row r="107" spans="1:10" s="13" customFormat="1" ht="15">
      <c r="A107" s="46">
        <v>38</v>
      </c>
      <c r="B107" s="56" t="s">
        <v>546</v>
      </c>
      <c r="C107" s="49">
        <v>2016</v>
      </c>
      <c r="D107" s="56" t="s">
        <v>560</v>
      </c>
      <c r="E107" s="45">
        <v>8425.5</v>
      </c>
      <c r="F107" s="40" t="s">
        <v>466</v>
      </c>
      <c r="G107" s="44"/>
      <c r="H107" s="44"/>
      <c r="I107" s="44"/>
      <c r="J107" s="44"/>
    </row>
    <row r="108" spans="1:10" s="13" customFormat="1" ht="15">
      <c r="A108" s="46">
        <v>39</v>
      </c>
      <c r="B108" s="56" t="s">
        <v>546</v>
      </c>
      <c r="C108" s="49">
        <v>2016</v>
      </c>
      <c r="D108" s="56" t="s">
        <v>560</v>
      </c>
      <c r="E108" s="45">
        <v>8425.5</v>
      </c>
      <c r="F108" s="40" t="s">
        <v>466</v>
      </c>
      <c r="G108" s="44"/>
      <c r="H108" s="44"/>
      <c r="I108" s="44"/>
      <c r="J108" s="44"/>
    </row>
    <row r="109" spans="1:10" s="13" customFormat="1" ht="15">
      <c r="A109" s="46">
        <v>40</v>
      </c>
      <c r="B109" s="56" t="s">
        <v>546</v>
      </c>
      <c r="C109" s="49">
        <v>2016</v>
      </c>
      <c r="D109" s="56" t="s">
        <v>560</v>
      </c>
      <c r="E109" s="45">
        <v>8425.5</v>
      </c>
      <c r="F109" s="40" t="s">
        <v>466</v>
      </c>
      <c r="G109" s="44"/>
      <c r="H109" s="44"/>
      <c r="I109" s="44"/>
      <c r="J109" s="44"/>
    </row>
    <row r="110" spans="1:10" s="13" customFormat="1" ht="15">
      <c r="A110" s="46">
        <v>41</v>
      </c>
      <c r="B110" s="56" t="s">
        <v>548</v>
      </c>
      <c r="C110" s="49">
        <v>2016</v>
      </c>
      <c r="D110" s="56" t="s">
        <v>564</v>
      </c>
      <c r="E110" s="45">
        <v>15000</v>
      </c>
      <c r="F110" s="40" t="s">
        <v>466</v>
      </c>
      <c r="G110" s="44"/>
      <c r="H110" s="44"/>
      <c r="I110" s="44"/>
      <c r="J110" s="44"/>
    </row>
    <row r="111" spans="1:10" s="13" customFormat="1" ht="15">
      <c r="A111" s="46">
        <v>42</v>
      </c>
      <c r="B111" s="56" t="s">
        <v>547</v>
      </c>
      <c r="C111" s="49">
        <v>2016</v>
      </c>
      <c r="D111" s="56" t="s">
        <v>565</v>
      </c>
      <c r="E111" s="45">
        <v>455</v>
      </c>
      <c r="F111" s="40" t="s">
        <v>466</v>
      </c>
      <c r="G111" s="44"/>
      <c r="H111" s="44"/>
      <c r="I111" s="44"/>
      <c r="J111" s="44"/>
    </row>
    <row r="112" spans="1:10" s="13" customFormat="1" ht="15">
      <c r="A112" s="46">
        <v>43</v>
      </c>
      <c r="B112" s="56" t="s">
        <v>547</v>
      </c>
      <c r="C112" s="49">
        <v>2016</v>
      </c>
      <c r="D112" s="56" t="s">
        <v>565</v>
      </c>
      <c r="E112" s="45">
        <v>455</v>
      </c>
      <c r="F112" s="40" t="s">
        <v>466</v>
      </c>
      <c r="G112" s="44"/>
      <c r="H112" s="44"/>
      <c r="I112" s="44"/>
      <c r="J112" s="44"/>
    </row>
    <row r="113" spans="1:10" s="13" customFormat="1" ht="15">
      <c r="A113" s="46">
        <v>44</v>
      </c>
      <c r="B113" s="56" t="s">
        <v>549</v>
      </c>
      <c r="C113" s="49">
        <v>2016</v>
      </c>
      <c r="D113" s="56" t="s">
        <v>566</v>
      </c>
      <c r="E113" s="45">
        <v>2337</v>
      </c>
      <c r="F113" s="40" t="s">
        <v>466</v>
      </c>
      <c r="G113" s="44"/>
      <c r="H113" s="44"/>
      <c r="I113" s="44"/>
      <c r="J113" s="44"/>
    </row>
    <row r="114" spans="1:10" s="13" customFormat="1" ht="15">
      <c r="A114" s="46">
        <v>45</v>
      </c>
      <c r="B114" s="56" t="s">
        <v>545</v>
      </c>
      <c r="C114" s="49">
        <v>2017</v>
      </c>
      <c r="D114" s="56"/>
      <c r="E114" s="45">
        <v>3444</v>
      </c>
      <c r="F114" s="40" t="s">
        <v>466</v>
      </c>
      <c r="G114" s="44"/>
      <c r="H114" s="44"/>
      <c r="I114" s="44"/>
      <c r="J114" s="44"/>
    </row>
    <row r="115" spans="1:10" s="13" customFormat="1" ht="15">
      <c r="A115" s="46">
        <v>46</v>
      </c>
      <c r="B115" s="56" t="s">
        <v>545</v>
      </c>
      <c r="C115" s="49">
        <v>2017</v>
      </c>
      <c r="D115" s="56"/>
      <c r="E115" s="45">
        <v>3444</v>
      </c>
      <c r="F115" s="40" t="s">
        <v>466</v>
      </c>
      <c r="G115" s="44"/>
      <c r="H115" s="44"/>
      <c r="I115" s="44"/>
      <c r="J115" s="44"/>
    </row>
    <row r="116" spans="1:10" s="13" customFormat="1" ht="15">
      <c r="A116" s="46">
        <v>47</v>
      </c>
      <c r="B116" s="56" t="s">
        <v>545</v>
      </c>
      <c r="C116" s="49">
        <v>2017</v>
      </c>
      <c r="D116" s="56"/>
      <c r="E116" s="45">
        <v>2300</v>
      </c>
      <c r="F116" s="40" t="s">
        <v>466</v>
      </c>
      <c r="G116" s="44"/>
      <c r="H116" s="44"/>
      <c r="I116" s="44"/>
      <c r="J116" s="44"/>
    </row>
    <row r="117" spans="1:10" s="13" customFormat="1" ht="15">
      <c r="A117" s="46">
        <v>48</v>
      </c>
      <c r="B117" s="56" t="s">
        <v>546</v>
      </c>
      <c r="C117" s="49">
        <v>2017</v>
      </c>
      <c r="D117" s="56" t="s">
        <v>560</v>
      </c>
      <c r="E117" s="45">
        <v>8425.5</v>
      </c>
      <c r="F117" s="40" t="s">
        <v>466</v>
      </c>
      <c r="G117" s="44"/>
      <c r="H117" s="44"/>
      <c r="I117" s="44"/>
      <c r="J117" s="44"/>
    </row>
    <row r="118" spans="1:10" s="13" customFormat="1" ht="15">
      <c r="A118" s="46">
        <v>49</v>
      </c>
      <c r="B118" s="56" t="s">
        <v>546</v>
      </c>
      <c r="C118" s="49">
        <v>2017</v>
      </c>
      <c r="D118" s="56" t="s">
        <v>560</v>
      </c>
      <c r="E118" s="45">
        <v>8425.5</v>
      </c>
      <c r="F118" s="40" t="s">
        <v>466</v>
      </c>
      <c r="G118" s="44"/>
      <c r="H118" s="44"/>
      <c r="I118" s="44"/>
      <c r="J118" s="44"/>
    </row>
    <row r="119" spans="1:10" s="13" customFormat="1" ht="15">
      <c r="A119" s="46">
        <v>50</v>
      </c>
      <c r="B119" s="56" t="s">
        <v>549</v>
      </c>
      <c r="C119" s="49">
        <v>2017</v>
      </c>
      <c r="D119" s="56" t="s">
        <v>567</v>
      </c>
      <c r="E119" s="45">
        <v>1968</v>
      </c>
      <c r="F119" s="40" t="s">
        <v>466</v>
      </c>
      <c r="G119" s="44"/>
      <c r="H119" s="44"/>
      <c r="I119" s="44"/>
      <c r="J119" s="44"/>
    </row>
    <row r="120" spans="1:10" s="13" customFormat="1" ht="15">
      <c r="A120" s="46">
        <v>51</v>
      </c>
      <c r="B120" s="56" t="s">
        <v>545</v>
      </c>
      <c r="C120" s="49">
        <v>2018</v>
      </c>
      <c r="D120" s="56" t="s">
        <v>568</v>
      </c>
      <c r="E120" s="45">
        <v>2050</v>
      </c>
      <c r="F120" s="40" t="s">
        <v>466</v>
      </c>
      <c r="G120" s="44"/>
      <c r="H120" s="44"/>
      <c r="I120" s="44"/>
      <c r="J120" s="44"/>
    </row>
    <row r="121" spans="1:10" s="13" customFormat="1" ht="15">
      <c r="A121" s="46">
        <v>52</v>
      </c>
      <c r="B121" s="56" t="s">
        <v>547</v>
      </c>
      <c r="C121" s="49">
        <v>2018</v>
      </c>
      <c r="D121" s="56" t="s">
        <v>569</v>
      </c>
      <c r="E121" s="45">
        <v>369</v>
      </c>
      <c r="F121" s="40" t="s">
        <v>466</v>
      </c>
      <c r="G121" s="44"/>
      <c r="H121" s="44"/>
      <c r="I121" s="44"/>
      <c r="J121" s="44"/>
    </row>
    <row r="122" spans="1:10" s="13" customFormat="1" ht="15">
      <c r="A122" s="46">
        <v>53</v>
      </c>
      <c r="B122" s="56" t="s">
        <v>547</v>
      </c>
      <c r="C122" s="49">
        <v>2018</v>
      </c>
      <c r="D122" s="56" t="s">
        <v>570</v>
      </c>
      <c r="E122" s="45">
        <v>369</v>
      </c>
      <c r="F122" s="40" t="s">
        <v>466</v>
      </c>
      <c r="G122" s="44"/>
      <c r="H122" s="44"/>
      <c r="I122" s="44"/>
      <c r="J122" s="44"/>
    </row>
    <row r="123" spans="1:10" s="13" customFormat="1" ht="15">
      <c r="A123" s="46">
        <v>54</v>
      </c>
      <c r="B123" s="56" t="s">
        <v>549</v>
      </c>
      <c r="C123" s="49">
        <v>2018</v>
      </c>
      <c r="D123" s="56" t="s">
        <v>571</v>
      </c>
      <c r="E123" s="45">
        <v>2029.5</v>
      </c>
      <c r="F123" s="40" t="s">
        <v>466</v>
      </c>
      <c r="G123" s="44"/>
      <c r="H123" s="44"/>
      <c r="I123" s="44"/>
      <c r="J123" s="44"/>
    </row>
    <row r="124" spans="1:10" s="13" customFormat="1" ht="15">
      <c r="A124" s="46">
        <v>55</v>
      </c>
      <c r="B124" s="56" t="s">
        <v>549</v>
      </c>
      <c r="C124" s="49">
        <v>2018</v>
      </c>
      <c r="D124" s="56" t="s">
        <v>572</v>
      </c>
      <c r="E124" s="45">
        <v>1845</v>
      </c>
      <c r="F124" s="40" t="s">
        <v>466</v>
      </c>
      <c r="G124" s="44"/>
      <c r="H124" s="44"/>
      <c r="I124" s="44"/>
      <c r="J124" s="44"/>
    </row>
    <row r="125" spans="1:10" s="13" customFormat="1" ht="15">
      <c r="A125" s="46">
        <v>56</v>
      </c>
      <c r="B125" s="56" t="s">
        <v>545</v>
      </c>
      <c r="C125" s="49">
        <v>2019</v>
      </c>
      <c r="D125" s="56"/>
      <c r="E125" s="45">
        <v>2950</v>
      </c>
      <c r="F125" s="40" t="s">
        <v>466</v>
      </c>
      <c r="G125" s="44"/>
      <c r="H125" s="44"/>
      <c r="I125" s="44"/>
      <c r="J125" s="44"/>
    </row>
    <row r="126" spans="1:10" s="13" customFormat="1" ht="15">
      <c r="A126" s="46">
        <v>57</v>
      </c>
      <c r="B126" s="56" t="s">
        <v>545</v>
      </c>
      <c r="C126" s="49">
        <v>2019</v>
      </c>
      <c r="D126" s="56"/>
      <c r="E126" s="45">
        <v>2950</v>
      </c>
      <c r="F126" s="40" t="s">
        <v>466</v>
      </c>
      <c r="G126" s="44"/>
      <c r="H126" s="44"/>
      <c r="I126" s="44"/>
      <c r="J126" s="44"/>
    </row>
    <row r="127" spans="1:10" s="13" customFormat="1" ht="15">
      <c r="A127" s="46">
        <v>58</v>
      </c>
      <c r="B127" s="56" t="s">
        <v>545</v>
      </c>
      <c r="C127" s="49">
        <v>2019</v>
      </c>
      <c r="D127" s="56"/>
      <c r="E127" s="45">
        <v>2950</v>
      </c>
      <c r="F127" s="40" t="s">
        <v>466</v>
      </c>
      <c r="G127" s="44"/>
      <c r="H127" s="44"/>
      <c r="I127" s="44"/>
      <c r="J127" s="44"/>
    </row>
    <row r="128" spans="1:10" s="13" customFormat="1" ht="15">
      <c r="A128" s="46">
        <v>59</v>
      </c>
      <c r="B128" s="56" t="s">
        <v>545</v>
      </c>
      <c r="C128" s="49">
        <v>2019</v>
      </c>
      <c r="D128" s="56"/>
      <c r="E128" s="45">
        <v>2950</v>
      </c>
      <c r="F128" s="40" t="s">
        <v>466</v>
      </c>
      <c r="G128" s="44"/>
      <c r="H128" s="44"/>
      <c r="I128" s="44"/>
      <c r="J128" s="44"/>
    </row>
    <row r="129" spans="1:10" s="13" customFormat="1" ht="15">
      <c r="A129" s="46">
        <v>60</v>
      </c>
      <c r="B129" s="56" t="s">
        <v>545</v>
      </c>
      <c r="C129" s="49">
        <v>2019</v>
      </c>
      <c r="D129" s="56"/>
      <c r="E129" s="45">
        <v>2950</v>
      </c>
      <c r="F129" s="40" t="s">
        <v>466</v>
      </c>
      <c r="G129" s="44"/>
      <c r="H129" s="44"/>
      <c r="I129" s="44"/>
      <c r="J129" s="44"/>
    </row>
    <row r="130" spans="1:10" s="13" customFormat="1" ht="15">
      <c r="A130" s="46">
        <v>61</v>
      </c>
      <c r="B130" s="56" t="s">
        <v>545</v>
      </c>
      <c r="C130" s="49">
        <v>2019</v>
      </c>
      <c r="D130" s="56"/>
      <c r="E130" s="45">
        <v>2950</v>
      </c>
      <c r="F130" s="40" t="s">
        <v>466</v>
      </c>
      <c r="G130" s="44"/>
      <c r="H130" s="44"/>
      <c r="I130" s="44"/>
      <c r="J130" s="44"/>
    </row>
    <row r="131" spans="1:10" s="13" customFormat="1" ht="15">
      <c r="A131" s="46">
        <v>62</v>
      </c>
      <c r="B131" s="56" t="s">
        <v>545</v>
      </c>
      <c r="C131" s="49">
        <v>2019</v>
      </c>
      <c r="D131" s="56"/>
      <c r="E131" s="45">
        <v>2950</v>
      </c>
      <c r="F131" s="40" t="s">
        <v>466</v>
      </c>
      <c r="G131" s="44"/>
      <c r="H131" s="44"/>
      <c r="I131" s="44"/>
      <c r="J131" s="44"/>
    </row>
    <row r="132" spans="1:10" s="13" customFormat="1" ht="15">
      <c r="A132" s="46">
        <v>63</v>
      </c>
      <c r="B132" s="56" t="s">
        <v>545</v>
      </c>
      <c r="C132" s="49">
        <v>2019</v>
      </c>
      <c r="D132" s="56"/>
      <c r="E132" s="45">
        <v>2950</v>
      </c>
      <c r="F132" s="40" t="s">
        <v>466</v>
      </c>
      <c r="G132" s="44"/>
      <c r="H132" s="44"/>
      <c r="I132" s="44"/>
      <c r="J132" s="44"/>
    </row>
    <row r="133" spans="1:10" s="13" customFormat="1" ht="15">
      <c r="A133" s="46">
        <v>64</v>
      </c>
      <c r="B133" s="56" t="s">
        <v>545</v>
      </c>
      <c r="C133" s="49">
        <v>2019</v>
      </c>
      <c r="D133" s="56"/>
      <c r="E133" s="45">
        <v>2950</v>
      </c>
      <c r="F133" s="40" t="s">
        <v>466</v>
      </c>
      <c r="G133" s="44"/>
      <c r="H133" s="44"/>
      <c r="I133" s="44"/>
      <c r="J133" s="44"/>
    </row>
    <row r="134" spans="1:10" s="13" customFormat="1" ht="15">
      <c r="A134" s="46">
        <v>65</v>
      </c>
      <c r="B134" s="56" t="s">
        <v>545</v>
      </c>
      <c r="C134" s="49">
        <v>2019</v>
      </c>
      <c r="D134" s="56"/>
      <c r="E134" s="45">
        <v>2950</v>
      </c>
      <c r="F134" s="40" t="s">
        <v>466</v>
      </c>
      <c r="G134" s="44"/>
      <c r="H134" s="44"/>
      <c r="I134" s="44"/>
      <c r="J134" s="44"/>
    </row>
    <row r="135" spans="1:10" s="13" customFormat="1" ht="15">
      <c r="A135" s="46">
        <v>66</v>
      </c>
      <c r="B135" s="56" t="s">
        <v>545</v>
      </c>
      <c r="C135" s="49">
        <v>2019</v>
      </c>
      <c r="D135" s="56"/>
      <c r="E135" s="45">
        <v>2950</v>
      </c>
      <c r="F135" s="40" t="s">
        <v>466</v>
      </c>
      <c r="G135" s="44"/>
      <c r="H135" s="44"/>
      <c r="I135" s="44"/>
      <c r="J135" s="44"/>
    </row>
    <row r="136" spans="1:10" s="13" customFormat="1" ht="15">
      <c r="A136" s="46">
        <v>67</v>
      </c>
      <c r="B136" s="56" t="s">
        <v>545</v>
      </c>
      <c r="C136" s="49">
        <v>2019</v>
      </c>
      <c r="D136" s="56"/>
      <c r="E136" s="45">
        <v>2950</v>
      </c>
      <c r="F136" s="40" t="s">
        <v>466</v>
      </c>
      <c r="G136" s="44"/>
      <c r="H136" s="44"/>
      <c r="I136" s="44"/>
      <c r="J136" s="44"/>
    </row>
    <row r="137" spans="1:10" s="13" customFormat="1" ht="15">
      <c r="A137" s="46">
        <v>68</v>
      </c>
      <c r="B137" s="56" t="s">
        <v>545</v>
      </c>
      <c r="C137" s="49">
        <v>2019</v>
      </c>
      <c r="D137" s="56"/>
      <c r="E137" s="45">
        <v>2950</v>
      </c>
      <c r="F137" s="40" t="s">
        <v>466</v>
      </c>
      <c r="G137" s="44"/>
      <c r="H137" s="44"/>
      <c r="I137" s="44"/>
      <c r="J137" s="44"/>
    </row>
    <row r="138" spans="1:10" s="13" customFormat="1" ht="15">
      <c r="A138" s="46">
        <v>69</v>
      </c>
      <c r="B138" s="56" t="s">
        <v>545</v>
      </c>
      <c r="C138" s="49">
        <v>2019</v>
      </c>
      <c r="D138" s="56"/>
      <c r="E138" s="45">
        <v>2950</v>
      </c>
      <c r="F138" s="40" t="s">
        <v>466</v>
      </c>
      <c r="G138" s="44"/>
      <c r="H138" s="44"/>
      <c r="I138" s="44"/>
      <c r="J138" s="44"/>
    </row>
    <row r="139" spans="1:10" s="13" customFormat="1" ht="15">
      <c r="A139" s="46">
        <v>70</v>
      </c>
      <c r="B139" s="56" t="s">
        <v>545</v>
      </c>
      <c r="C139" s="49">
        <v>2019</v>
      </c>
      <c r="D139" s="56"/>
      <c r="E139" s="45">
        <v>2950</v>
      </c>
      <c r="F139" s="40" t="s">
        <v>466</v>
      </c>
      <c r="G139" s="44"/>
      <c r="H139" s="44"/>
      <c r="I139" s="44"/>
      <c r="J139" s="44"/>
    </row>
    <row r="140" spans="1:10" s="13" customFormat="1" ht="15">
      <c r="A140" s="46">
        <v>71</v>
      </c>
      <c r="B140" s="56" t="s">
        <v>550</v>
      </c>
      <c r="C140" s="49">
        <v>2019</v>
      </c>
      <c r="D140" s="56" t="s">
        <v>573</v>
      </c>
      <c r="E140" s="45">
        <v>836.4</v>
      </c>
      <c r="F140" s="40" t="s">
        <v>466</v>
      </c>
      <c r="G140" s="44"/>
      <c r="H140" s="44"/>
      <c r="I140" s="44"/>
      <c r="J140" s="44"/>
    </row>
    <row r="141" spans="1:10" s="13" customFormat="1" ht="15">
      <c r="A141" s="46">
        <v>72</v>
      </c>
      <c r="B141" s="56" t="s">
        <v>550</v>
      </c>
      <c r="C141" s="49">
        <v>2019</v>
      </c>
      <c r="D141" s="56" t="s">
        <v>574</v>
      </c>
      <c r="E141" s="45">
        <v>12238.5</v>
      </c>
      <c r="F141" s="40" t="s">
        <v>466</v>
      </c>
      <c r="G141" s="44"/>
      <c r="H141" s="44"/>
      <c r="I141" s="44"/>
      <c r="J141" s="44"/>
    </row>
    <row r="142" spans="1:10" s="13" customFormat="1" ht="15">
      <c r="A142" s="46">
        <v>73</v>
      </c>
      <c r="B142" s="56" t="s">
        <v>550</v>
      </c>
      <c r="C142" s="49">
        <v>2019</v>
      </c>
      <c r="D142" s="56" t="s">
        <v>575</v>
      </c>
      <c r="E142" s="45">
        <v>12949.44</v>
      </c>
      <c r="F142" s="40" t="s">
        <v>466</v>
      </c>
      <c r="G142" s="44"/>
      <c r="H142" s="44"/>
      <c r="I142" s="44"/>
      <c r="J142" s="44"/>
    </row>
    <row r="143" spans="1:10" s="13" customFormat="1" ht="15">
      <c r="A143" s="46">
        <v>74</v>
      </c>
      <c r="B143" s="56" t="s">
        <v>549</v>
      </c>
      <c r="C143" s="49">
        <v>2019</v>
      </c>
      <c r="D143" s="56" t="s">
        <v>576</v>
      </c>
      <c r="E143" s="45">
        <v>4920</v>
      </c>
      <c r="F143" s="40" t="s">
        <v>466</v>
      </c>
      <c r="G143" s="44"/>
      <c r="H143" s="44"/>
      <c r="I143" s="44"/>
      <c r="J143" s="44"/>
    </row>
    <row r="144" spans="1:10" s="13" customFormat="1" ht="15">
      <c r="A144" s="46">
        <v>75</v>
      </c>
      <c r="B144" s="56" t="s">
        <v>551</v>
      </c>
      <c r="C144" s="49">
        <v>2019</v>
      </c>
      <c r="D144" s="56" t="s">
        <v>577</v>
      </c>
      <c r="E144" s="45">
        <v>7308</v>
      </c>
      <c r="F144" s="40" t="s">
        <v>466</v>
      </c>
      <c r="G144" s="44"/>
      <c r="H144" s="44"/>
      <c r="I144" s="44"/>
      <c r="J144" s="44"/>
    </row>
    <row r="145" spans="1:10" s="13" customFormat="1" ht="15">
      <c r="A145" s="46">
        <v>76</v>
      </c>
      <c r="B145" s="56" t="s">
        <v>545</v>
      </c>
      <c r="C145" s="49">
        <v>2020</v>
      </c>
      <c r="D145" s="56"/>
      <c r="E145" s="45">
        <v>2583</v>
      </c>
      <c r="F145" s="40" t="s">
        <v>466</v>
      </c>
      <c r="G145" s="44"/>
      <c r="H145" s="44"/>
      <c r="I145" s="44"/>
      <c r="J145" s="44"/>
    </row>
    <row r="146" spans="1:10" s="13" customFormat="1" ht="15">
      <c r="A146" s="46">
        <v>77</v>
      </c>
      <c r="B146" s="56" t="s">
        <v>552</v>
      </c>
      <c r="C146" s="49">
        <v>2020</v>
      </c>
      <c r="D146" s="56" t="s">
        <v>578</v>
      </c>
      <c r="E146" s="45">
        <v>4059</v>
      </c>
      <c r="F146" s="40" t="s">
        <v>466</v>
      </c>
      <c r="G146" s="44"/>
      <c r="H146" s="44"/>
      <c r="I146" s="44"/>
      <c r="J146" s="44"/>
    </row>
    <row r="147" spans="1:10" s="13" customFormat="1" ht="15">
      <c r="A147" s="46">
        <v>78</v>
      </c>
      <c r="B147" s="56" t="s">
        <v>552</v>
      </c>
      <c r="C147" s="49">
        <v>2020</v>
      </c>
      <c r="D147" s="56" t="s">
        <v>579</v>
      </c>
      <c r="E147" s="45">
        <v>4428</v>
      </c>
      <c r="F147" s="40" t="s">
        <v>466</v>
      </c>
      <c r="G147" s="44"/>
      <c r="H147" s="44"/>
      <c r="I147" s="44"/>
      <c r="J147" s="44"/>
    </row>
    <row r="148" spans="1:10" s="13" customFormat="1" ht="15">
      <c r="A148" s="46">
        <v>79</v>
      </c>
      <c r="B148" s="56" t="s">
        <v>548</v>
      </c>
      <c r="C148" s="49">
        <v>2020</v>
      </c>
      <c r="D148" s="56" t="s">
        <v>580</v>
      </c>
      <c r="E148" s="45">
        <v>8750</v>
      </c>
      <c r="F148" s="40" t="s">
        <v>466</v>
      </c>
      <c r="G148" s="44"/>
      <c r="H148" s="44"/>
      <c r="I148" s="44"/>
      <c r="J148" s="44"/>
    </row>
    <row r="149" spans="1:10" s="13" customFormat="1" ht="15">
      <c r="A149" s="46">
        <v>80</v>
      </c>
      <c r="B149" s="56" t="s">
        <v>548</v>
      </c>
      <c r="C149" s="49">
        <v>2020</v>
      </c>
      <c r="D149" s="56" t="s">
        <v>580</v>
      </c>
      <c r="E149" s="45">
        <v>8750</v>
      </c>
      <c r="F149" s="40" t="s">
        <v>466</v>
      </c>
      <c r="G149" s="44"/>
      <c r="H149" s="44"/>
      <c r="I149" s="44"/>
      <c r="J149" s="44"/>
    </row>
    <row r="150" spans="1:10" s="13" customFormat="1" ht="15">
      <c r="A150" s="46">
        <v>81</v>
      </c>
      <c r="B150" s="56" t="s">
        <v>550</v>
      </c>
      <c r="C150" s="49">
        <v>2020</v>
      </c>
      <c r="D150" s="56" t="s">
        <v>581</v>
      </c>
      <c r="E150" s="45">
        <v>861</v>
      </c>
      <c r="F150" s="40" t="s">
        <v>466</v>
      </c>
      <c r="G150" s="44"/>
      <c r="H150" s="44"/>
      <c r="I150" s="44"/>
      <c r="J150" s="44"/>
    </row>
    <row r="151" spans="1:10" s="13" customFormat="1" ht="15">
      <c r="A151" s="46">
        <v>82</v>
      </c>
      <c r="B151" s="56" t="s">
        <v>550</v>
      </c>
      <c r="C151" s="49">
        <v>2020</v>
      </c>
      <c r="D151" s="56" t="s">
        <v>582</v>
      </c>
      <c r="E151" s="45">
        <v>1230</v>
      </c>
      <c r="F151" s="40" t="s">
        <v>466</v>
      </c>
      <c r="G151" s="44"/>
      <c r="H151" s="44"/>
      <c r="I151" s="44"/>
      <c r="J151" s="44"/>
    </row>
    <row r="152" spans="1:10" s="13" customFormat="1" ht="15">
      <c r="A152" s="46">
        <v>83</v>
      </c>
      <c r="B152" s="56" t="s">
        <v>552</v>
      </c>
      <c r="C152" s="49">
        <v>2021</v>
      </c>
      <c r="D152" s="56" t="s">
        <v>583</v>
      </c>
      <c r="E152" s="45">
        <v>3000</v>
      </c>
      <c r="F152" s="40" t="s">
        <v>467</v>
      </c>
      <c r="G152" s="44"/>
      <c r="H152" s="44"/>
      <c r="I152" s="44"/>
      <c r="J152" s="44"/>
    </row>
    <row r="153" spans="1:10" s="13" customFormat="1" ht="15">
      <c r="A153" s="46">
        <v>84</v>
      </c>
      <c r="B153" s="56" t="s">
        <v>552</v>
      </c>
      <c r="C153" s="49">
        <v>2021</v>
      </c>
      <c r="D153" s="56" t="s">
        <v>583</v>
      </c>
      <c r="E153" s="45">
        <v>3000</v>
      </c>
      <c r="F153" s="40" t="s">
        <v>467</v>
      </c>
      <c r="G153" s="44"/>
      <c r="H153" s="44"/>
      <c r="I153" s="44"/>
      <c r="J153" s="44"/>
    </row>
    <row r="154" spans="1:10" s="13" customFormat="1" ht="15">
      <c r="A154" s="46">
        <v>85</v>
      </c>
      <c r="B154" s="56" t="s">
        <v>552</v>
      </c>
      <c r="C154" s="49">
        <v>2021</v>
      </c>
      <c r="D154" s="56" t="s">
        <v>583</v>
      </c>
      <c r="E154" s="45">
        <v>3000</v>
      </c>
      <c r="F154" s="40" t="s">
        <v>467</v>
      </c>
      <c r="G154" s="44"/>
      <c r="H154" s="44"/>
      <c r="I154" s="44"/>
      <c r="J154" s="44"/>
    </row>
    <row r="155" spans="1:10" s="13" customFormat="1" ht="15">
      <c r="A155" s="46">
        <v>86</v>
      </c>
      <c r="B155" s="56" t="s">
        <v>552</v>
      </c>
      <c r="C155" s="49">
        <v>2021</v>
      </c>
      <c r="D155" s="56" t="s">
        <v>583</v>
      </c>
      <c r="E155" s="45">
        <v>3000</v>
      </c>
      <c r="F155" s="40" t="s">
        <v>467</v>
      </c>
      <c r="G155" s="44"/>
      <c r="H155" s="44"/>
      <c r="I155" s="44"/>
      <c r="J155" s="44"/>
    </row>
    <row r="156" spans="1:10" s="13" customFormat="1" ht="15">
      <c r="A156" s="46">
        <v>87</v>
      </c>
      <c r="B156" s="56" t="s">
        <v>552</v>
      </c>
      <c r="C156" s="49">
        <v>2021</v>
      </c>
      <c r="D156" s="56" t="s">
        <v>583</v>
      </c>
      <c r="E156" s="45">
        <v>3000</v>
      </c>
      <c r="F156" s="40" t="s">
        <v>467</v>
      </c>
      <c r="G156" s="44"/>
      <c r="H156" s="44"/>
      <c r="I156" s="44"/>
      <c r="J156" s="44"/>
    </row>
    <row r="157" spans="1:10" s="13" customFormat="1" ht="15">
      <c r="A157" s="46">
        <v>88</v>
      </c>
      <c r="B157" s="56" t="s">
        <v>552</v>
      </c>
      <c r="C157" s="49">
        <v>2021</v>
      </c>
      <c r="D157" s="56" t="s">
        <v>583</v>
      </c>
      <c r="E157" s="45">
        <v>3000</v>
      </c>
      <c r="F157" s="40" t="s">
        <v>467</v>
      </c>
      <c r="G157" s="44"/>
      <c r="H157" s="44"/>
      <c r="I157" s="44"/>
      <c r="J157" s="44"/>
    </row>
    <row r="158" spans="1:10" s="13" customFormat="1" ht="15">
      <c r="A158" s="46">
        <v>89</v>
      </c>
      <c r="B158" s="56" t="s">
        <v>552</v>
      </c>
      <c r="C158" s="49">
        <v>2021</v>
      </c>
      <c r="D158" s="56" t="s">
        <v>584</v>
      </c>
      <c r="E158" s="45">
        <v>4330</v>
      </c>
      <c r="F158" s="40" t="s">
        <v>467</v>
      </c>
      <c r="G158" s="44"/>
      <c r="H158" s="44"/>
      <c r="I158" s="44"/>
      <c r="J158" s="44"/>
    </row>
    <row r="159" spans="1:10" s="13" customFormat="1" ht="15">
      <c r="A159" s="46">
        <v>90</v>
      </c>
      <c r="B159" s="56" t="s">
        <v>552</v>
      </c>
      <c r="C159" s="49">
        <v>2021</v>
      </c>
      <c r="D159" s="56" t="s">
        <v>584</v>
      </c>
      <c r="E159" s="45">
        <v>4330</v>
      </c>
      <c r="F159" s="40" t="s">
        <v>467</v>
      </c>
      <c r="G159" s="44"/>
      <c r="H159" s="44"/>
      <c r="I159" s="44"/>
      <c r="J159" s="44"/>
    </row>
    <row r="160" spans="1:10" s="13" customFormat="1" ht="15">
      <c r="A160" s="46">
        <v>91</v>
      </c>
      <c r="B160" s="56" t="s">
        <v>552</v>
      </c>
      <c r="C160" s="49">
        <v>2021</v>
      </c>
      <c r="D160" s="56" t="s">
        <v>584</v>
      </c>
      <c r="E160" s="45">
        <v>4330</v>
      </c>
      <c r="F160" s="40" t="s">
        <v>467</v>
      </c>
      <c r="G160" s="44"/>
      <c r="H160" s="44"/>
      <c r="I160" s="44"/>
      <c r="J160" s="44"/>
    </row>
    <row r="161" spans="1:10" s="13" customFormat="1" ht="15">
      <c r="A161" s="46">
        <v>92</v>
      </c>
      <c r="B161" s="56" t="s">
        <v>548</v>
      </c>
      <c r="C161" s="49">
        <v>2021</v>
      </c>
      <c r="D161" s="56" t="s">
        <v>585</v>
      </c>
      <c r="E161" s="45">
        <v>11200</v>
      </c>
      <c r="F161" s="40" t="s">
        <v>467</v>
      </c>
      <c r="G161" s="44"/>
      <c r="H161" s="44"/>
      <c r="I161" s="44"/>
      <c r="J161" s="44"/>
    </row>
    <row r="162" spans="1:10" s="13" customFormat="1" ht="15">
      <c r="A162" s="46">
        <v>93</v>
      </c>
      <c r="B162" s="56" t="s">
        <v>548</v>
      </c>
      <c r="C162" s="49">
        <v>2021</v>
      </c>
      <c r="D162" s="56" t="s">
        <v>585</v>
      </c>
      <c r="E162" s="45">
        <v>11200</v>
      </c>
      <c r="F162" s="40" t="s">
        <v>467</v>
      </c>
      <c r="G162" s="44"/>
      <c r="H162" s="44"/>
      <c r="I162" s="44"/>
      <c r="J162" s="44"/>
    </row>
    <row r="163" spans="1:10" s="13" customFormat="1" ht="15">
      <c r="A163" s="46">
        <v>94</v>
      </c>
      <c r="B163" s="56" t="s">
        <v>550</v>
      </c>
      <c r="C163" s="49">
        <v>2021</v>
      </c>
      <c r="D163" s="56" t="s">
        <v>586</v>
      </c>
      <c r="E163" s="45">
        <v>12238.5</v>
      </c>
      <c r="F163" s="40" t="s">
        <v>467</v>
      </c>
      <c r="G163" s="44"/>
      <c r="H163" s="44"/>
      <c r="I163" s="44"/>
      <c r="J163" s="44"/>
    </row>
    <row r="164" spans="1:10" s="13" customFormat="1" ht="15">
      <c r="A164" s="46">
        <v>95</v>
      </c>
      <c r="B164" s="56" t="s">
        <v>549</v>
      </c>
      <c r="C164" s="49">
        <v>2021</v>
      </c>
      <c r="D164" s="56" t="s">
        <v>587</v>
      </c>
      <c r="E164" s="45">
        <v>3936</v>
      </c>
      <c r="F164" s="40" t="s">
        <v>467</v>
      </c>
      <c r="G164" s="44"/>
      <c r="H164" s="44"/>
      <c r="I164" s="44"/>
      <c r="J164" s="44"/>
    </row>
    <row r="165" spans="1:10" s="13" customFormat="1" ht="15">
      <c r="A165" s="46">
        <v>96</v>
      </c>
      <c r="B165" s="56" t="s">
        <v>549</v>
      </c>
      <c r="C165" s="49">
        <v>2021</v>
      </c>
      <c r="D165" s="56" t="s">
        <v>588</v>
      </c>
      <c r="E165" s="45">
        <v>4920</v>
      </c>
      <c r="F165" s="40" t="s">
        <v>467</v>
      </c>
      <c r="G165" s="44"/>
      <c r="H165" s="44"/>
      <c r="I165" s="44"/>
      <c r="J165" s="44"/>
    </row>
    <row r="166" spans="1:10" s="13" customFormat="1" ht="15">
      <c r="A166" s="46">
        <v>97</v>
      </c>
      <c r="B166" s="56" t="s">
        <v>549</v>
      </c>
      <c r="C166" s="49">
        <v>2021</v>
      </c>
      <c r="D166" s="56" t="s">
        <v>588</v>
      </c>
      <c r="E166" s="45">
        <v>4920</v>
      </c>
      <c r="F166" s="40" t="s">
        <v>467</v>
      </c>
      <c r="G166" s="44"/>
      <c r="H166" s="44"/>
      <c r="I166" s="44"/>
      <c r="J166" s="44"/>
    </row>
    <row r="167" spans="1:10" s="13" customFormat="1" ht="15">
      <c r="A167" s="46">
        <v>98</v>
      </c>
      <c r="B167" s="56" t="s">
        <v>549</v>
      </c>
      <c r="C167" s="49">
        <v>2021</v>
      </c>
      <c r="D167" s="56" t="s">
        <v>588</v>
      </c>
      <c r="E167" s="45">
        <v>4920</v>
      </c>
      <c r="F167" s="40" t="s">
        <v>467</v>
      </c>
      <c r="G167" s="44"/>
      <c r="H167" s="44"/>
      <c r="I167" s="44"/>
      <c r="J167" s="44"/>
    </row>
    <row r="168" spans="1:10" s="13" customFormat="1" ht="15">
      <c r="A168" s="46">
        <v>99</v>
      </c>
      <c r="B168" s="56" t="s">
        <v>461</v>
      </c>
      <c r="C168" s="49">
        <v>2019</v>
      </c>
      <c r="D168" s="56"/>
      <c r="E168" s="45">
        <v>3444</v>
      </c>
      <c r="F168" s="40" t="s">
        <v>466</v>
      </c>
      <c r="G168" s="44"/>
      <c r="H168" s="44"/>
      <c r="I168" s="44"/>
      <c r="J168" s="44"/>
    </row>
    <row r="169" spans="1:10" s="13" customFormat="1" ht="15">
      <c r="A169" s="46">
        <v>100</v>
      </c>
      <c r="B169" s="56" t="s">
        <v>553</v>
      </c>
      <c r="C169" s="49">
        <v>2017</v>
      </c>
      <c r="D169" s="56"/>
      <c r="E169" s="45">
        <v>1045.5</v>
      </c>
      <c r="F169" s="40" t="s">
        <v>466</v>
      </c>
      <c r="G169" s="44"/>
      <c r="H169" s="44"/>
      <c r="I169" s="44"/>
      <c r="J169" s="44"/>
    </row>
    <row r="170" spans="1:10" s="13" customFormat="1" ht="15">
      <c r="A170" s="46">
        <v>101</v>
      </c>
      <c r="B170" s="56" t="s">
        <v>89</v>
      </c>
      <c r="C170" s="49">
        <v>2016</v>
      </c>
      <c r="D170" s="56"/>
      <c r="E170" s="45">
        <v>2460</v>
      </c>
      <c r="F170" s="40" t="s">
        <v>466</v>
      </c>
      <c r="G170" s="44"/>
      <c r="H170" s="44"/>
      <c r="I170" s="44"/>
      <c r="J170" s="44"/>
    </row>
    <row r="171" spans="1:10" s="13" customFormat="1" ht="15">
      <c r="A171" s="46">
        <v>102</v>
      </c>
      <c r="B171" s="56" t="s">
        <v>554</v>
      </c>
      <c r="C171" s="49">
        <v>2016</v>
      </c>
      <c r="D171" s="56"/>
      <c r="E171" s="45">
        <v>2767.5</v>
      </c>
      <c r="F171" s="40" t="s">
        <v>466</v>
      </c>
      <c r="G171" s="44"/>
      <c r="H171" s="44"/>
      <c r="I171" s="44"/>
      <c r="J171" s="44"/>
    </row>
    <row r="172" spans="1:10" s="13" customFormat="1" ht="15">
      <c r="A172" s="46">
        <v>103</v>
      </c>
      <c r="B172" s="56" t="s">
        <v>554</v>
      </c>
      <c r="C172" s="49">
        <v>2016</v>
      </c>
      <c r="D172" s="56"/>
      <c r="E172" s="45">
        <v>2829</v>
      </c>
      <c r="F172" s="40" t="s">
        <v>466</v>
      </c>
      <c r="G172" s="44"/>
      <c r="H172" s="44"/>
      <c r="I172" s="44"/>
      <c r="J172" s="44"/>
    </row>
    <row r="173" spans="1:10" s="17" customFormat="1" ht="15">
      <c r="A173" s="47"/>
      <c r="B173" s="137" t="s">
        <v>59</v>
      </c>
      <c r="C173" s="138"/>
      <c r="D173" s="139"/>
      <c r="E173" s="37">
        <f>SUM(E70:E172)</f>
        <v>418343.94</v>
      </c>
      <c r="F173" s="50"/>
      <c r="G173" s="73"/>
      <c r="H173" s="73"/>
      <c r="I173" s="73"/>
      <c r="J173" s="73"/>
    </row>
    <row r="174" spans="1:6" s="17" customFormat="1" ht="31.5" customHeight="1">
      <c r="A174" s="146" t="s">
        <v>90</v>
      </c>
      <c r="B174" s="146"/>
      <c r="C174" s="146"/>
      <c r="D174" s="146"/>
      <c r="E174" s="146"/>
      <c r="F174" s="34"/>
    </row>
    <row r="175" spans="1:10" s="33" customFormat="1" ht="27.75">
      <c r="A175" s="31" t="s">
        <v>0</v>
      </c>
      <c r="B175" s="31" t="s">
        <v>1</v>
      </c>
      <c r="C175" s="31" t="s">
        <v>489</v>
      </c>
      <c r="D175" s="31" t="s">
        <v>12</v>
      </c>
      <c r="E175" s="32" t="s">
        <v>372</v>
      </c>
      <c r="F175" s="32" t="s">
        <v>462</v>
      </c>
      <c r="G175" s="42"/>
      <c r="H175" s="42"/>
      <c r="I175" s="42"/>
      <c r="J175" s="42"/>
    </row>
    <row r="176" spans="1:10" s="13" customFormat="1" ht="15">
      <c r="A176" s="46">
        <v>1</v>
      </c>
      <c r="B176" s="56" t="s">
        <v>91</v>
      </c>
      <c r="C176" s="49">
        <v>2015</v>
      </c>
      <c r="D176" s="56" t="s">
        <v>92</v>
      </c>
      <c r="E176" s="45">
        <v>89940</v>
      </c>
      <c r="F176" s="40" t="s">
        <v>466</v>
      </c>
      <c r="G176" s="44"/>
      <c r="H176" s="44"/>
      <c r="I176" s="44"/>
      <c r="J176" s="44"/>
    </row>
    <row r="177" spans="1:10" s="13" customFormat="1" ht="15">
      <c r="A177" s="46">
        <v>2</v>
      </c>
      <c r="B177" s="56" t="s">
        <v>93</v>
      </c>
      <c r="C177" s="49">
        <v>2015</v>
      </c>
      <c r="D177" s="56">
        <v>242</v>
      </c>
      <c r="E177" s="45">
        <v>1859.76</v>
      </c>
      <c r="F177" s="40" t="s">
        <v>466</v>
      </c>
      <c r="G177" s="44"/>
      <c r="H177" s="44"/>
      <c r="I177" s="44"/>
      <c r="J177" s="44"/>
    </row>
    <row r="178" spans="1:10" s="13" customFormat="1" ht="15">
      <c r="A178" s="46">
        <v>3</v>
      </c>
      <c r="B178" s="56" t="s">
        <v>94</v>
      </c>
      <c r="C178" s="49">
        <v>2015</v>
      </c>
      <c r="D178" s="56" t="s">
        <v>95</v>
      </c>
      <c r="E178" s="45">
        <v>35000</v>
      </c>
      <c r="F178" s="40" t="s">
        <v>466</v>
      </c>
      <c r="G178" s="44"/>
      <c r="H178" s="44"/>
      <c r="I178" s="44"/>
      <c r="J178" s="44"/>
    </row>
    <row r="179" spans="1:10" s="13" customFormat="1" ht="15">
      <c r="A179" s="46">
        <v>4</v>
      </c>
      <c r="B179" s="56" t="s">
        <v>96</v>
      </c>
      <c r="C179" s="49">
        <v>2016</v>
      </c>
      <c r="D179" s="56" t="s">
        <v>97</v>
      </c>
      <c r="E179" s="45">
        <v>32300</v>
      </c>
      <c r="F179" s="40" t="s">
        <v>466</v>
      </c>
      <c r="G179" s="44"/>
      <c r="H179" s="44"/>
      <c r="I179" s="44"/>
      <c r="J179" s="44"/>
    </row>
    <row r="180" spans="1:10" s="13" customFormat="1" ht="15">
      <c r="A180" s="46">
        <v>5</v>
      </c>
      <c r="B180" s="56" t="s">
        <v>98</v>
      </c>
      <c r="C180" s="49">
        <v>2016</v>
      </c>
      <c r="D180" s="56" t="s">
        <v>99</v>
      </c>
      <c r="E180" s="45">
        <f>3640*8</f>
        <v>29120</v>
      </c>
      <c r="F180" s="40" t="s">
        <v>466</v>
      </c>
      <c r="G180" s="44"/>
      <c r="H180" s="44"/>
      <c r="I180" s="44"/>
      <c r="J180" s="44"/>
    </row>
    <row r="181" spans="1:10" s="13" customFormat="1" ht="15">
      <c r="A181" s="46">
        <v>6</v>
      </c>
      <c r="B181" s="56" t="s">
        <v>100</v>
      </c>
      <c r="C181" s="49">
        <v>2016</v>
      </c>
      <c r="D181" s="56" t="s">
        <v>101</v>
      </c>
      <c r="E181" s="45">
        <f>4*2953</f>
        <v>11812</v>
      </c>
      <c r="F181" s="40" t="s">
        <v>466</v>
      </c>
      <c r="G181" s="44"/>
      <c r="H181" s="44"/>
      <c r="I181" s="44"/>
      <c r="J181" s="44"/>
    </row>
    <row r="182" spans="1:10" s="13" customFormat="1" ht="15">
      <c r="A182" s="46">
        <v>7</v>
      </c>
      <c r="B182" s="56" t="s">
        <v>102</v>
      </c>
      <c r="C182" s="49">
        <v>2016</v>
      </c>
      <c r="D182" s="56">
        <v>39</v>
      </c>
      <c r="E182" s="45">
        <v>4611.27</v>
      </c>
      <c r="F182" s="40" t="s">
        <v>466</v>
      </c>
      <c r="G182" s="44"/>
      <c r="H182" s="44"/>
      <c r="I182" s="44"/>
      <c r="J182" s="44"/>
    </row>
    <row r="183" spans="1:10" s="13" customFormat="1" ht="15">
      <c r="A183" s="46">
        <v>8</v>
      </c>
      <c r="B183" s="56" t="s">
        <v>103</v>
      </c>
      <c r="C183" s="49">
        <v>2016</v>
      </c>
      <c r="D183" s="56">
        <v>40</v>
      </c>
      <c r="E183" s="45">
        <v>7601.4</v>
      </c>
      <c r="F183" s="40" t="s">
        <v>466</v>
      </c>
      <c r="G183" s="44"/>
      <c r="H183" s="44"/>
      <c r="I183" s="44"/>
      <c r="J183" s="44"/>
    </row>
    <row r="184" spans="1:10" s="13" customFormat="1" ht="15">
      <c r="A184" s="46">
        <v>9</v>
      </c>
      <c r="B184" s="56" t="s">
        <v>104</v>
      </c>
      <c r="C184" s="49">
        <v>2016</v>
      </c>
      <c r="D184" s="56">
        <v>88</v>
      </c>
      <c r="E184" s="45">
        <v>12200</v>
      </c>
      <c r="F184" s="40" t="s">
        <v>466</v>
      </c>
      <c r="G184" s="44"/>
      <c r="H184" s="44"/>
      <c r="I184" s="44"/>
      <c r="J184" s="44"/>
    </row>
    <row r="185" spans="1:10" s="13" customFormat="1" ht="15">
      <c r="A185" s="46">
        <v>10</v>
      </c>
      <c r="B185" s="56" t="s">
        <v>104</v>
      </c>
      <c r="C185" s="49">
        <v>2016</v>
      </c>
      <c r="D185" s="56">
        <v>89</v>
      </c>
      <c r="E185" s="45">
        <v>9998</v>
      </c>
      <c r="F185" s="40" t="s">
        <v>466</v>
      </c>
      <c r="G185" s="44"/>
      <c r="H185" s="44"/>
      <c r="I185" s="44"/>
      <c r="J185" s="44"/>
    </row>
    <row r="186" spans="1:10" s="13" customFormat="1" ht="15">
      <c r="A186" s="46">
        <v>11</v>
      </c>
      <c r="B186" s="56" t="s">
        <v>104</v>
      </c>
      <c r="C186" s="49">
        <v>2016</v>
      </c>
      <c r="D186" s="56">
        <v>90</v>
      </c>
      <c r="E186" s="45">
        <v>9998</v>
      </c>
      <c r="F186" s="40" t="s">
        <v>466</v>
      </c>
      <c r="G186" s="44"/>
      <c r="H186" s="44"/>
      <c r="I186" s="44"/>
      <c r="J186" s="44"/>
    </row>
    <row r="187" spans="1:10" s="13" customFormat="1" ht="15">
      <c r="A187" s="46">
        <v>12</v>
      </c>
      <c r="B187" s="56" t="s">
        <v>104</v>
      </c>
      <c r="C187" s="49">
        <v>2016</v>
      </c>
      <c r="D187" s="56">
        <v>91</v>
      </c>
      <c r="E187" s="45">
        <v>9999</v>
      </c>
      <c r="F187" s="40" t="s">
        <v>466</v>
      </c>
      <c r="G187" s="44"/>
      <c r="H187" s="44"/>
      <c r="I187" s="44"/>
      <c r="J187" s="44"/>
    </row>
    <row r="188" spans="1:10" s="13" customFormat="1" ht="15">
      <c r="A188" s="46">
        <v>13</v>
      </c>
      <c r="B188" s="56" t="s">
        <v>105</v>
      </c>
      <c r="C188" s="49">
        <v>2016</v>
      </c>
      <c r="D188" s="56" t="s">
        <v>106</v>
      </c>
      <c r="E188" s="45">
        <f>8*3640</f>
        <v>29120</v>
      </c>
      <c r="F188" s="40" t="s">
        <v>466</v>
      </c>
      <c r="G188" s="44"/>
      <c r="H188" s="44"/>
      <c r="I188" s="44"/>
      <c r="J188" s="44"/>
    </row>
    <row r="189" spans="1:10" s="13" customFormat="1" ht="15">
      <c r="A189" s="46">
        <v>14</v>
      </c>
      <c r="B189" s="56" t="s">
        <v>107</v>
      </c>
      <c r="C189" s="49">
        <v>2016</v>
      </c>
      <c r="D189" s="56">
        <v>306</v>
      </c>
      <c r="E189" s="45">
        <v>2124</v>
      </c>
      <c r="F189" s="40" t="s">
        <v>466</v>
      </c>
      <c r="G189" s="44"/>
      <c r="H189" s="44"/>
      <c r="I189" s="44"/>
      <c r="J189" s="44"/>
    </row>
    <row r="190" spans="1:10" s="13" customFormat="1" ht="15">
      <c r="A190" s="46">
        <v>15</v>
      </c>
      <c r="B190" s="56" t="s">
        <v>108</v>
      </c>
      <c r="C190" s="49">
        <v>2017</v>
      </c>
      <c r="D190" s="56" t="s">
        <v>109</v>
      </c>
      <c r="E190" s="45">
        <f>18*3424</f>
        <v>61632</v>
      </c>
      <c r="F190" s="40" t="s">
        <v>466</v>
      </c>
      <c r="G190" s="44"/>
      <c r="H190" s="44"/>
      <c r="I190" s="44"/>
      <c r="J190" s="44"/>
    </row>
    <row r="191" spans="1:10" s="13" customFormat="1" ht="15">
      <c r="A191" s="46">
        <v>16</v>
      </c>
      <c r="B191" s="56" t="s">
        <v>110</v>
      </c>
      <c r="C191" s="49">
        <v>2017</v>
      </c>
      <c r="D191" s="56" t="s">
        <v>111</v>
      </c>
      <c r="E191" s="45">
        <f>6*3764</f>
        <v>22584</v>
      </c>
      <c r="F191" s="40" t="s">
        <v>466</v>
      </c>
      <c r="G191" s="44"/>
      <c r="H191" s="44"/>
      <c r="I191" s="44"/>
      <c r="J191" s="44"/>
    </row>
    <row r="192" spans="1:10" s="13" customFormat="1" ht="15">
      <c r="A192" s="46">
        <v>17</v>
      </c>
      <c r="B192" s="56" t="s">
        <v>112</v>
      </c>
      <c r="C192" s="49">
        <v>2017</v>
      </c>
      <c r="D192" s="56">
        <v>335</v>
      </c>
      <c r="E192" s="45">
        <v>3499</v>
      </c>
      <c r="F192" s="40" t="s">
        <v>466</v>
      </c>
      <c r="G192" s="44"/>
      <c r="H192" s="44"/>
      <c r="I192" s="44"/>
      <c r="J192" s="44"/>
    </row>
    <row r="193" spans="1:10" s="13" customFormat="1" ht="15">
      <c r="A193" s="46">
        <v>18</v>
      </c>
      <c r="B193" s="56" t="s">
        <v>425</v>
      </c>
      <c r="C193" s="49">
        <v>2017</v>
      </c>
      <c r="D193" s="56">
        <v>336</v>
      </c>
      <c r="E193" s="45">
        <v>3099</v>
      </c>
      <c r="F193" s="40" t="s">
        <v>466</v>
      </c>
      <c r="G193" s="44"/>
      <c r="H193" s="44"/>
      <c r="I193" s="44"/>
      <c r="J193" s="44"/>
    </row>
    <row r="194" spans="1:10" s="13" customFormat="1" ht="15">
      <c r="A194" s="46">
        <v>19</v>
      </c>
      <c r="B194" s="56" t="s">
        <v>426</v>
      </c>
      <c r="C194" s="49">
        <v>2018</v>
      </c>
      <c r="D194" s="56">
        <v>337</v>
      </c>
      <c r="E194" s="45">
        <v>2999</v>
      </c>
      <c r="F194" s="40" t="s">
        <v>466</v>
      </c>
      <c r="G194" s="44"/>
      <c r="H194" s="44"/>
      <c r="I194" s="44"/>
      <c r="J194" s="44"/>
    </row>
    <row r="195" spans="1:10" s="13" customFormat="1" ht="15">
      <c r="A195" s="46">
        <v>20</v>
      </c>
      <c r="B195" s="56" t="s">
        <v>427</v>
      </c>
      <c r="C195" s="49">
        <v>2018</v>
      </c>
      <c r="D195" s="56" t="s">
        <v>428</v>
      </c>
      <c r="E195" s="45">
        <f>2*1974.15</f>
        <v>3948.3</v>
      </c>
      <c r="F195" s="40" t="s">
        <v>466</v>
      </c>
      <c r="G195" s="44"/>
      <c r="H195" s="44"/>
      <c r="I195" s="44"/>
      <c r="J195" s="44"/>
    </row>
    <row r="196" spans="1:10" s="13" customFormat="1" ht="15">
      <c r="A196" s="46">
        <v>21</v>
      </c>
      <c r="B196" s="56" t="s">
        <v>429</v>
      </c>
      <c r="C196" s="49">
        <v>2018</v>
      </c>
      <c r="D196" s="56" t="s">
        <v>430</v>
      </c>
      <c r="E196" s="45">
        <f>5*1931.1</f>
        <v>9655.5</v>
      </c>
      <c r="F196" s="40" t="s">
        <v>466</v>
      </c>
      <c r="G196" s="44"/>
      <c r="H196" s="44"/>
      <c r="I196" s="44"/>
      <c r="J196" s="44"/>
    </row>
    <row r="197" spans="1:10" s="13" customFormat="1" ht="15">
      <c r="A197" s="46">
        <v>22</v>
      </c>
      <c r="B197" s="56" t="s">
        <v>431</v>
      </c>
      <c r="C197" s="49">
        <v>2018</v>
      </c>
      <c r="D197" s="56" t="s">
        <v>432</v>
      </c>
      <c r="E197" s="45">
        <f>10*2164.8</f>
        <v>21648</v>
      </c>
      <c r="F197" s="40" t="s">
        <v>466</v>
      </c>
      <c r="G197" s="44"/>
      <c r="H197" s="44"/>
      <c r="I197" s="44"/>
      <c r="J197" s="44"/>
    </row>
    <row r="198" spans="1:10" s="13" customFormat="1" ht="15">
      <c r="A198" s="46">
        <v>23</v>
      </c>
      <c r="B198" s="56" t="s">
        <v>433</v>
      </c>
      <c r="C198" s="49">
        <v>2018</v>
      </c>
      <c r="D198" s="56">
        <v>355</v>
      </c>
      <c r="E198" s="45">
        <v>3817.92</v>
      </c>
      <c r="F198" s="40" t="s">
        <v>466</v>
      </c>
      <c r="G198" s="44"/>
      <c r="H198" s="44"/>
      <c r="I198" s="44"/>
      <c r="J198" s="44"/>
    </row>
    <row r="199" spans="1:10" s="13" customFormat="1" ht="15">
      <c r="A199" s="46">
        <v>24</v>
      </c>
      <c r="B199" s="56" t="s">
        <v>434</v>
      </c>
      <c r="C199" s="49">
        <v>2018</v>
      </c>
      <c r="D199" s="56" t="s">
        <v>435</v>
      </c>
      <c r="E199" s="45">
        <f>2*3734.28</f>
        <v>7468.56</v>
      </c>
      <c r="F199" s="40" t="s">
        <v>466</v>
      </c>
      <c r="G199" s="44"/>
      <c r="H199" s="44"/>
      <c r="I199" s="44"/>
      <c r="J199" s="44"/>
    </row>
    <row r="200" spans="1:10" s="13" customFormat="1" ht="15">
      <c r="A200" s="46">
        <v>25</v>
      </c>
      <c r="B200" s="56" t="s">
        <v>436</v>
      </c>
      <c r="C200" s="49">
        <v>2018</v>
      </c>
      <c r="D200" s="56">
        <v>358</v>
      </c>
      <c r="E200" s="45">
        <v>1626.06</v>
      </c>
      <c r="F200" s="40" t="s">
        <v>466</v>
      </c>
      <c r="G200" s="44"/>
      <c r="H200" s="44"/>
      <c r="I200" s="44"/>
      <c r="J200" s="44"/>
    </row>
    <row r="201" spans="1:10" s="13" customFormat="1" ht="15">
      <c r="A201" s="46">
        <v>26</v>
      </c>
      <c r="B201" s="56" t="s">
        <v>437</v>
      </c>
      <c r="C201" s="49">
        <v>2018</v>
      </c>
      <c r="D201" s="56" t="s">
        <v>438</v>
      </c>
      <c r="E201" s="45">
        <f>7*3290</f>
        <v>23030</v>
      </c>
      <c r="F201" s="40" t="s">
        <v>466</v>
      </c>
      <c r="G201" s="44"/>
      <c r="H201" s="44"/>
      <c r="I201" s="44"/>
      <c r="J201" s="44"/>
    </row>
    <row r="202" spans="1:10" s="13" customFormat="1" ht="15">
      <c r="A202" s="46">
        <v>27</v>
      </c>
      <c r="B202" s="56" t="s">
        <v>439</v>
      </c>
      <c r="C202" s="49">
        <v>2018</v>
      </c>
      <c r="D202" s="56">
        <v>366</v>
      </c>
      <c r="E202" s="45">
        <v>2011.05</v>
      </c>
      <c r="F202" s="40" t="s">
        <v>466</v>
      </c>
      <c r="G202" s="44"/>
      <c r="H202" s="44"/>
      <c r="I202" s="44"/>
      <c r="J202" s="44"/>
    </row>
    <row r="203" spans="1:10" s="13" customFormat="1" ht="15">
      <c r="A203" s="46">
        <v>28</v>
      </c>
      <c r="B203" s="56" t="s">
        <v>440</v>
      </c>
      <c r="C203" s="49">
        <v>2018</v>
      </c>
      <c r="D203" s="56" t="s">
        <v>441</v>
      </c>
      <c r="E203" s="45">
        <f>2477.22*2</f>
        <v>4954.44</v>
      </c>
      <c r="F203" s="40" t="s">
        <v>466</v>
      </c>
      <c r="G203" s="44"/>
      <c r="H203" s="44"/>
      <c r="I203" s="44"/>
      <c r="J203" s="44"/>
    </row>
    <row r="204" spans="1:10" s="13" customFormat="1" ht="15">
      <c r="A204" s="46">
        <v>29</v>
      </c>
      <c r="B204" s="56" t="s">
        <v>442</v>
      </c>
      <c r="C204" s="49">
        <v>2019</v>
      </c>
      <c r="D204" s="56">
        <v>76</v>
      </c>
      <c r="E204" s="45">
        <v>3639.57</v>
      </c>
      <c r="F204" s="40" t="s">
        <v>466</v>
      </c>
      <c r="G204" s="44"/>
      <c r="H204" s="44"/>
      <c r="I204" s="44"/>
      <c r="J204" s="44"/>
    </row>
    <row r="205" spans="1:10" s="13" customFormat="1" ht="15">
      <c r="A205" s="46">
        <v>30</v>
      </c>
      <c r="B205" s="56" t="s">
        <v>443</v>
      </c>
      <c r="C205" s="49">
        <v>2019</v>
      </c>
      <c r="D205" s="56">
        <v>77</v>
      </c>
      <c r="E205" s="45">
        <v>4046.09</v>
      </c>
      <c r="F205" s="40" t="s">
        <v>466</v>
      </c>
      <c r="G205" s="44"/>
      <c r="H205" s="44"/>
      <c r="I205" s="44"/>
      <c r="J205" s="44"/>
    </row>
    <row r="206" spans="1:10" s="13" customFormat="1" ht="15">
      <c r="A206" s="46">
        <v>31</v>
      </c>
      <c r="B206" s="56" t="s">
        <v>444</v>
      </c>
      <c r="C206" s="49">
        <v>2015</v>
      </c>
      <c r="D206" s="56"/>
      <c r="E206" s="45">
        <v>4134.06</v>
      </c>
      <c r="F206" s="40" t="s">
        <v>466</v>
      </c>
      <c r="G206" s="44"/>
      <c r="H206" s="44"/>
      <c r="I206" s="44"/>
      <c r="J206" s="44"/>
    </row>
    <row r="207" spans="1:10" s="13" customFormat="1" ht="15">
      <c r="A207" s="46">
        <v>32</v>
      </c>
      <c r="B207" s="56" t="s">
        <v>445</v>
      </c>
      <c r="C207" s="49">
        <v>2016</v>
      </c>
      <c r="D207" s="56"/>
      <c r="E207" s="45">
        <v>7601.4</v>
      </c>
      <c r="F207" s="40" t="s">
        <v>466</v>
      </c>
      <c r="G207" s="44"/>
      <c r="H207" s="44"/>
      <c r="I207" s="44"/>
      <c r="J207" s="44"/>
    </row>
    <row r="208" spans="1:10" s="13" customFormat="1" ht="15">
      <c r="A208" s="46">
        <v>33</v>
      </c>
      <c r="B208" s="56" t="s">
        <v>446</v>
      </c>
      <c r="C208" s="49">
        <v>2017</v>
      </c>
      <c r="D208" s="56"/>
      <c r="E208" s="45">
        <v>9999.99</v>
      </c>
      <c r="F208" s="40" t="s">
        <v>466</v>
      </c>
      <c r="G208" s="44"/>
      <c r="H208" s="44"/>
      <c r="I208" s="44"/>
      <c r="J208" s="44"/>
    </row>
    <row r="209" spans="1:10" s="13" customFormat="1" ht="15">
      <c r="A209" s="46">
        <v>34</v>
      </c>
      <c r="B209" s="56" t="s">
        <v>447</v>
      </c>
      <c r="C209" s="49">
        <v>2017</v>
      </c>
      <c r="D209" s="56"/>
      <c r="E209" s="45">
        <v>15000</v>
      </c>
      <c r="F209" s="40" t="s">
        <v>466</v>
      </c>
      <c r="G209" s="44"/>
      <c r="H209" s="44"/>
      <c r="I209" s="44"/>
      <c r="J209" s="44"/>
    </row>
    <row r="210" spans="1:10" s="13" customFormat="1" ht="15">
      <c r="A210" s="46">
        <v>35</v>
      </c>
      <c r="B210" s="56" t="s">
        <v>448</v>
      </c>
      <c r="C210" s="49">
        <v>2017</v>
      </c>
      <c r="D210" s="56"/>
      <c r="E210" s="45">
        <v>119999.99</v>
      </c>
      <c r="F210" s="40" t="s">
        <v>466</v>
      </c>
      <c r="G210" s="44"/>
      <c r="H210" s="44"/>
      <c r="I210" s="44"/>
      <c r="J210" s="44"/>
    </row>
    <row r="211" spans="1:10" s="13" customFormat="1" ht="15">
      <c r="A211" s="46">
        <v>36</v>
      </c>
      <c r="B211" s="56" t="s">
        <v>449</v>
      </c>
      <c r="C211" s="49">
        <v>2018</v>
      </c>
      <c r="D211" s="56"/>
      <c r="E211" s="45">
        <v>9225</v>
      </c>
      <c r="F211" s="40" t="s">
        <v>466</v>
      </c>
      <c r="G211" s="44"/>
      <c r="H211" s="44"/>
      <c r="I211" s="44"/>
      <c r="J211" s="44"/>
    </row>
    <row r="212" spans="1:10" s="13" customFormat="1" ht="15">
      <c r="A212" s="46">
        <v>37</v>
      </c>
      <c r="B212" s="56" t="s">
        <v>450</v>
      </c>
      <c r="C212" s="49">
        <v>2019</v>
      </c>
      <c r="D212" s="56"/>
      <c r="E212" s="45">
        <v>50000</v>
      </c>
      <c r="F212" s="40" t="s">
        <v>466</v>
      </c>
      <c r="G212" s="44"/>
      <c r="H212" s="44"/>
      <c r="I212" s="44"/>
      <c r="J212" s="44"/>
    </row>
    <row r="213" spans="1:10" s="17" customFormat="1" ht="15">
      <c r="A213" s="48"/>
      <c r="B213" s="137" t="s">
        <v>59</v>
      </c>
      <c r="C213" s="138"/>
      <c r="D213" s="139"/>
      <c r="E213" s="37">
        <f>SUM(E176:E212)</f>
        <v>681302.36</v>
      </c>
      <c r="F213" s="50"/>
      <c r="G213" s="73"/>
      <c r="H213" s="73"/>
      <c r="I213" s="73"/>
      <c r="J213" s="73"/>
    </row>
    <row r="214" spans="1:6" s="17" customFormat="1" ht="31.5" customHeight="1">
      <c r="A214" s="146" t="s">
        <v>589</v>
      </c>
      <c r="B214" s="146"/>
      <c r="C214" s="146"/>
      <c r="D214" s="146"/>
      <c r="E214" s="146"/>
      <c r="F214" s="34"/>
    </row>
    <row r="215" spans="1:10" s="33" customFormat="1" ht="27.75">
      <c r="A215" s="31" t="s">
        <v>0</v>
      </c>
      <c r="B215" s="31" t="s">
        <v>1</v>
      </c>
      <c r="C215" s="31" t="s">
        <v>489</v>
      </c>
      <c r="D215" s="31" t="s">
        <v>12</v>
      </c>
      <c r="E215" s="32" t="s">
        <v>372</v>
      </c>
      <c r="F215" s="32" t="s">
        <v>462</v>
      </c>
      <c r="G215" s="42"/>
      <c r="H215" s="42"/>
      <c r="I215" s="42"/>
      <c r="J215" s="42"/>
    </row>
    <row r="216" spans="1:10" s="13" customFormat="1" ht="15">
      <c r="A216" s="46">
        <v>1</v>
      </c>
      <c r="B216" s="56" t="s">
        <v>118</v>
      </c>
      <c r="C216" s="49">
        <v>2014</v>
      </c>
      <c r="D216" s="56" t="s">
        <v>119</v>
      </c>
      <c r="E216" s="45">
        <v>2398.5</v>
      </c>
      <c r="F216" s="40" t="s">
        <v>466</v>
      </c>
      <c r="G216" s="44"/>
      <c r="H216" s="44"/>
      <c r="I216" s="44"/>
      <c r="J216" s="44"/>
    </row>
    <row r="217" spans="1:10" s="13" customFormat="1" ht="15">
      <c r="A217" s="46">
        <v>2</v>
      </c>
      <c r="B217" s="56" t="s">
        <v>116</v>
      </c>
      <c r="C217" s="49">
        <v>2018</v>
      </c>
      <c r="D217" s="56" t="s">
        <v>590</v>
      </c>
      <c r="E217" s="45">
        <v>2458.77</v>
      </c>
      <c r="F217" s="40" t="s">
        <v>466</v>
      </c>
      <c r="G217" s="44"/>
      <c r="H217" s="44"/>
      <c r="I217" s="44"/>
      <c r="J217" s="44"/>
    </row>
    <row r="218" spans="1:10" s="13" customFormat="1" ht="15">
      <c r="A218" s="46">
        <v>3</v>
      </c>
      <c r="B218" s="56" t="s">
        <v>116</v>
      </c>
      <c r="C218" s="49">
        <v>2019</v>
      </c>
      <c r="D218" s="56" t="s">
        <v>591</v>
      </c>
      <c r="E218" s="45">
        <v>1228.77</v>
      </c>
      <c r="F218" s="40" t="s">
        <v>466</v>
      </c>
      <c r="G218" s="44"/>
      <c r="H218" s="44"/>
      <c r="I218" s="44"/>
      <c r="J218" s="44"/>
    </row>
    <row r="219" spans="1:10" s="13" customFormat="1" ht="15">
      <c r="A219" s="46">
        <v>4</v>
      </c>
      <c r="B219" s="56" t="s">
        <v>400</v>
      </c>
      <c r="C219" s="49">
        <v>2019</v>
      </c>
      <c r="D219" s="56" t="s">
        <v>592</v>
      </c>
      <c r="E219" s="45">
        <v>6799</v>
      </c>
      <c r="F219" s="40" t="s">
        <v>466</v>
      </c>
      <c r="G219" s="44"/>
      <c r="H219" s="44"/>
      <c r="I219" s="44"/>
      <c r="J219" s="44"/>
    </row>
    <row r="220" spans="1:10" s="13" customFormat="1" ht="15">
      <c r="A220" s="46">
        <v>5</v>
      </c>
      <c r="B220" s="56" t="s">
        <v>115</v>
      </c>
      <c r="C220" s="49">
        <v>2014</v>
      </c>
      <c r="D220" s="56" t="s">
        <v>593</v>
      </c>
      <c r="E220" s="45">
        <v>1045.5</v>
      </c>
      <c r="F220" s="40" t="s">
        <v>466</v>
      </c>
      <c r="G220" s="44"/>
      <c r="H220" s="44"/>
      <c r="I220" s="44"/>
      <c r="J220" s="44"/>
    </row>
    <row r="221" spans="1:10" s="13" customFormat="1" ht="15">
      <c r="A221" s="46">
        <v>6</v>
      </c>
      <c r="B221" s="56" t="s">
        <v>594</v>
      </c>
      <c r="C221" s="49">
        <v>2015</v>
      </c>
      <c r="D221" s="56" t="s">
        <v>595</v>
      </c>
      <c r="E221" s="45">
        <v>2000</v>
      </c>
      <c r="F221" s="40" t="s">
        <v>466</v>
      </c>
      <c r="G221" s="44"/>
      <c r="H221" s="44"/>
      <c r="I221" s="44"/>
      <c r="J221" s="44"/>
    </row>
    <row r="222" spans="1:10" s="13" customFormat="1" ht="15">
      <c r="A222" s="46">
        <v>7</v>
      </c>
      <c r="B222" s="56" t="s">
        <v>596</v>
      </c>
      <c r="C222" s="49">
        <v>2018</v>
      </c>
      <c r="D222" s="56" t="s">
        <v>597</v>
      </c>
      <c r="E222" s="45">
        <v>500</v>
      </c>
      <c r="F222" s="40" t="s">
        <v>466</v>
      </c>
      <c r="G222" s="44"/>
      <c r="H222" s="44"/>
      <c r="I222" s="44"/>
      <c r="J222" s="44"/>
    </row>
    <row r="223" spans="1:10" s="13" customFormat="1" ht="15">
      <c r="A223" s="46">
        <v>8</v>
      </c>
      <c r="B223" s="56" t="s">
        <v>598</v>
      </c>
      <c r="C223" s="49">
        <v>2017</v>
      </c>
      <c r="D223" s="56" t="s">
        <v>599</v>
      </c>
      <c r="E223" s="45">
        <v>1499</v>
      </c>
      <c r="F223" s="40" t="s">
        <v>466</v>
      </c>
      <c r="G223" s="44"/>
      <c r="H223" s="44"/>
      <c r="I223" s="44"/>
      <c r="J223" s="44"/>
    </row>
    <row r="224" spans="1:10" s="13" customFormat="1" ht="15">
      <c r="A224" s="46">
        <v>9</v>
      </c>
      <c r="B224" s="56" t="s">
        <v>409</v>
      </c>
      <c r="C224" s="49">
        <v>2019</v>
      </c>
      <c r="D224" s="56" t="s">
        <v>600</v>
      </c>
      <c r="E224" s="45">
        <v>1291.5</v>
      </c>
      <c r="F224" s="40" t="s">
        <v>466</v>
      </c>
      <c r="G224" s="44"/>
      <c r="H224" s="44"/>
      <c r="I224" s="44"/>
      <c r="J224" s="44"/>
    </row>
    <row r="225" spans="1:10" s="13" customFormat="1" ht="15">
      <c r="A225" s="46">
        <v>10</v>
      </c>
      <c r="B225" s="56" t="s">
        <v>601</v>
      </c>
      <c r="C225" s="49">
        <v>2015</v>
      </c>
      <c r="D225" s="56" t="s">
        <v>602</v>
      </c>
      <c r="E225" s="45">
        <v>922.5</v>
      </c>
      <c r="F225" s="40" t="s">
        <v>466</v>
      </c>
      <c r="G225" s="44"/>
      <c r="H225" s="44"/>
      <c r="I225" s="44"/>
      <c r="J225" s="44"/>
    </row>
    <row r="226" spans="1:10" s="13" customFormat="1" ht="15">
      <c r="A226" s="46">
        <v>11</v>
      </c>
      <c r="B226" s="56" t="s">
        <v>603</v>
      </c>
      <c r="C226" s="49">
        <v>2019</v>
      </c>
      <c r="D226" s="56" t="s">
        <v>604</v>
      </c>
      <c r="E226" s="45">
        <v>1217.7</v>
      </c>
      <c r="F226" s="40" t="s">
        <v>466</v>
      </c>
      <c r="G226" s="44"/>
      <c r="H226" s="44"/>
      <c r="I226" s="44"/>
      <c r="J226" s="44"/>
    </row>
    <row r="227" spans="1:10" s="13" customFormat="1" ht="15">
      <c r="A227" s="46">
        <v>12</v>
      </c>
      <c r="B227" s="56" t="s">
        <v>605</v>
      </c>
      <c r="C227" s="49">
        <v>2020</v>
      </c>
      <c r="D227" s="56" t="s">
        <v>606</v>
      </c>
      <c r="E227" s="45">
        <v>615</v>
      </c>
      <c r="F227" s="40" t="s">
        <v>466</v>
      </c>
      <c r="G227" s="44"/>
      <c r="H227" s="44"/>
      <c r="I227" s="44"/>
      <c r="J227" s="44"/>
    </row>
    <row r="228" spans="1:10" s="13" customFormat="1" ht="15">
      <c r="A228" s="46">
        <v>13</v>
      </c>
      <c r="B228" s="56" t="s">
        <v>607</v>
      </c>
      <c r="C228" s="49">
        <v>2020</v>
      </c>
      <c r="D228" s="56" t="s">
        <v>608</v>
      </c>
      <c r="E228" s="45">
        <v>849</v>
      </c>
      <c r="F228" s="40" t="s">
        <v>466</v>
      </c>
      <c r="G228" s="44"/>
      <c r="H228" s="44"/>
      <c r="I228" s="44"/>
      <c r="J228" s="44"/>
    </row>
    <row r="229" spans="1:10" s="13" customFormat="1" ht="15">
      <c r="A229" s="46">
        <v>14</v>
      </c>
      <c r="B229" s="56" t="s">
        <v>609</v>
      </c>
      <c r="C229" s="49">
        <v>2016</v>
      </c>
      <c r="D229" s="56" t="s">
        <v>610</v>
      </c>
      <c r="E229" s="45">
        <v>4305</v>
      </c>
      <c r="F229" s="40" t="s">
        <v>466</v>
      </c>
      <c r="G229" s="44"/>
      <c r="H229" s="44"/>
      <c r="I229" s="44"/>
      <c r="J229" s="44"/>
    </row>
    <row r="230" spans="1:10" s="13" customFormat="1" ht="15">
      <c r="A230" s="46">
        <v>15</v>
      </c>
      <c r="B230" s="56" t="s">
        <v>611</v>
      </c>
      <c r="C230" s="49">
        <v>2016</v>
      </c>
      <c r="D230" s="56" t="s">
        <v>612</v>
      </c>
      <c r="E230" s="45">
        <v>2091</v>
      </c>
      <c r="F230" s="40" t="s">
        <v>466</v>
      </c>
      <c r="G230" s="44"/>
      <c r="H230" s="44"/>
      <c r="I230" s="44"/>
      <c r="J230" s="44"/>
    </row>
    <row r="231" spans="1:10" s="13" customFormat="1" ht="15">
      <c r="A231" s="46">
        <v>16</v>
      </c>
      <c r="B231" s="56" t="s">
        <v>613</v>
      </c>
      <c r="C231" s="49">
        <v>2016</v>
      </c>
      <c r="D231" s="56" t="s">
        <v>614</v>
      </c>
      <c r="E231" s="45">
        <v>2337</v>
      </c>
      <c r="F231" s="40" t="s">
        <v>466</v>
      </c>
      <c r="G231" s="44"/>
      <c r="H231" s="44"/>
      <c r="I231" s="44"/>
      <c r="J231" s="44"/>
    </row>
    <row r="232" spans="1:10" s="13" customFormat="1" ht="15">
      <c r="A232" s="46">
        <v>17</v>
      </c>
      <c r="B232" s="56" t="s">
        <v>613</v>
      </c>
      <c r="C232" s="49">
        <v>2016</v>
      </c>
      <c r="D232" s="56" t="s">
        <v>615</v>
      </c>
      <c r="E232" s="45">
        <v>2000</v>
      </c>
      <c r="F232" s="40" t="s">
        <v>466</v>
      </c>
      <c r="G232" s="44"/>
      <c r="H232" s="44"/>
      <c r="I232" s="44"/>
      <c r="J232" s="44"/>
    </row>
    <row r="233" spans="1:10" s="13" customFormat="1" ht="15">
      <c r="A233" s="46">
        <v>18</v>
      </c>
      <c r="B233" s="56" t="s">
        <v>616</v>
      </c>
      <c r="C233" s="49">
        <v>2017</v>
      </c>
      <c r="D233" s="56" t="s">
        <v>617</v>
      </c>
      <c r="E233" s="45">
        <v>3690</v>
      </c>
      <c r="F233" s="40" t="s">
        <v>466</v>
      </c>
      <c r="G233" s="44"/>
      <c r="H233" s="44"/>
      <c r="I233" s="44"/>
      <c r="J233" s="44"/>
    </row>
    <row r="234" spans="1:10" s="13" customFormat="1" ht="15">
      <c r="A234" s="46">
        <v>19</v>
      </c>
      <c r="B234" s="56" t="s">
        <v>616</v>
      </c>
      <c r="C234" s="49">
        <v>2017</v>
      </c>
      <c r="D234" s="56" t="s">
        <v>618</v>
      </c>
      <c r="E234" s="45">
        <v>4920</v>
      </c>
      <c r="F234" s="40" t="s">
        <v>466</v>
      </c>
      <c r="G234" s="44"/>
      <c r="H234" s="44"/>
      <c r="I234" s="44"/>
      <c r="J234" s="44"/>
    </row>
    <row r="235" spans="1:10" s="13" customFormat="1" ht="15">
      <c r="A235" s="46">
        <v>20</v>
      </c>
      <c r="B235" s="56" t="s">
        <v>619</v>
      </c>
      <c r="C235" s="49">
        <v>2017</v>
      </c>
      <c r="D235" s="56" t="s">
        <v>620</v>
      </c>
      <c r="E235" s="45">
        <v>4797</v>
      </c>
      <c r="F235" s="40" t="s">
        <v>466</v>
      </c>
      <c r="G235" s="44"/>
      <c r="H235" s="44"/>
      <c r="I235" s="44"/>
      <c r="J235" s="44"/>
    </row>
    <row r="236" spans="1:10" s="13" customFormat="1" ht="15">
      <c r="A236" s="46">
        <v>21</v>
      </c>
      <c r="B236" s="56" t="s">
        <v>616</v>
      </c>
      <c r="C236" s="49">
        <v>2017</v>
      </c>
      <c r="D236" s="56" t="s">
        <v>621</v>
      </c>
      <c r="E236" s="45">
        <v>3690</v>
      </c>
      <c r="F236" s="40" t="s">
        <v>466</v>
      </c>
      <c r="G236" s="44"/>
      <c r="H236" s="44"/>
      <c r="I236" s="44"/>
      <c r="J236" s="44"/>
    </row>
    <row r="237" spans="1:10" s="13" customFormat="1" ht="15">
      <c r="A237" s="46">
        <v>22</v>
      </c>
      <c r="B237" s="56" t="s">
        <v>619</v>
      </c>
      <c r="C237" s="49">
        <v>2017</v>
      </c>
      <c r="D237" s="56" t="s">
        <v>622</v>
      </c>
      <c r="E237" s="45">
        <v>14022</v>
      </c>
      <c r="F237" s="40" t="s">
        <v>466</v>
      </c>
      <c r="G237" s="44"/>
      <c r="H237" s="44"/>
      <c r="I237" s="44"/>
      <c r="J237" s="44"/>
    </row>
    <row r="238" spans="1:10" s="13" customFormat="1" ht="15">
      <c r="A238" s="46">
        <v>23</v>
      </c>
      <c r="B238" s="56" t="s">
        <v>623</v>
      </c>
      <c r="C238" s="49">
        <v>2014</v>
      </c>
      <c r="D238" s="56" t="s">
        <v>624</v>
      </c>
      <c r="E238" s="45">
        <v>3444</v>
      </c>
      <c r="F238" s="40" t="s">
        <v>466</v>
      </c>
      <c r="G238" s="44"/>
      <c r="H238" s="44"/>
      <c r="I238" s="44"/>
      <c r="J238" s="44"/>
    </row>
    <row r="239" spans="1:10" s="13" customFormat="1" ht="15">
      <c r="A239" s="46">
        <v>24</v>
      </c>
      <c r="B239" s="56" t="s">
        <v>407</v>
      </c>
      <c r="C239" s="49">
        <v>2019</v>
      </c>
      <c r="D239" s="56" t="s">
        <v>625</v>
      </c>
      <c r="E239" s="45">
        <v>2337</v>
      </c>
      <c r="F239" s="40" t="s">
        <v>466</v>
      </c>
      <c r="G239" s="44"/>
      <c r="H239" s="44"/>
      <c r="I239" s="44"/>
      <c r="J239" s="44"/>
    </row>
    <row r="240" spans="1:10" s="13" customFormat="1" ht="15">
      <c r="A240" s="46">
        <v>25</v>
      </c>
      <c r="B240" s="56" t="s">
        <v>626</v>
      </c>
      <c r="C240" s="49">
        <v>2015</v>
      </c>
      <c r="D240" s="56" t="s">
        <v>627</v>
      </c>
      <c r="E240" s="45">
        <v>2214</v>
      </c>
      <c r="F240" s="40" t="s">
        <v>466</v>
      </c>
      <c r="G240" s="44"/>
      <c r="H240" s="44"/>
      <c r="I240" s="44"/>
      <c r="J240" s="44"/>
    </row>
    <row r="241" spans="1:10" s="13" customFormat="1" ht="15">
      <c r="A241" s="46">
        <v>26</v>
      </c>
      <c r="B241" s="56" t="s">
        <v>628</v>
      </c>
      <c r="C241" s="49">
        <v>2019</v>
      </c>
      <c r="D241" s="56" t="s">
        <v>629</v>
      </c>
      <c r="E241" s="45">
        <v>3690</v>
      </c>
      <c r="F241" s="40" t="s">
        <v>466</v>
      </c>
      <c r="G241" s="44"/>
      <c r="H241" s="44"/>
      <c r="I241" s="44"/>
      <c r="J241" s="44"/>
    </row>
    <row r="242" spans="1:10" s="13" customFormat="1" ht="15">
      <c r="A242" s="46">
        <v>27</v>
      </c>
      <c r="B242" s="56" t="s">
        <v>630</v>
      </c>
      <c r="C242" s="49">
        <v>2019</v>
      </c>
      <c r="D242" s="56" t="s">
        <v>631</v>
      </c>
      <c r="E242" s="45">
        <v>3922.47</v>
      </c>
      <c r="F242" s="40" t="s">
        <v>466</v>
      </c>
      <c r="G242" s="44"/>
      <c r="H242" s="44"/>
      <c r="I242" s="44"/>
      <c r="J242" s="44"/>
    </row>
    <row r="243" spans="1:10" s="13" customFormat="1" ht="15">
      <c r="A243" s="46">
        <v>28</v>
      </c>
      <c r="B243" s="56" t="s">
        <v>632</v>
      </c>
      <c r="C243" s="49">
        <v>2019</v>
      </c>
      <c r="D243" s="56" t="s">
        <v>633</v>
      </c>
      <c r="E243" s="45">
        <v>3690</v>
      </c>
      <c r="F243" s="40" t="s">
        <v>466</v>
      </c>
      <c r="G243" s="44"/>
      <c r="H243" s="44"/>
      <c r="I243" s="44"/>
      <c r="J243" s="44"/>
    </row>
    <row r="244" spans="1:10" s="13" customFormat="1" ht="15">
      <c r="A244" s="46">
        <v>29</v>
      </c>
      <c r="B244" s="56" t="s">
        <v>634</v>
      </c>
      <c r="C244" s="49">
        <v>2016</v>
      </c>
      <c r="D244" s="56" t="s">
        <v>635</v>
      </c>
      <c r="E244" s="45">
        <v>8979</v>
      </c>
      <c r="F244" s="40" t="s">
        <v>466</v>
      </c>
      <c r="G244" s="44"/>
      <c r="H244" s="44"/>
      <c r="I244" s="44"/>
      <c r="J244" s="44"/>
    </row>
    <row r="245" spans="1:10" s="13" customFormat="1" ht="15">
      <c r="A245" s="46">
        <v>30</v>
      </c>
      <c r="B245" s="56" t="s">
        <v>636</v>
      </c>
      <c r="C245" s="49">
        <v>2014</v>
      </c>
      <c r="D245" s="56" t="s">
        <v>637</v>
      </c>
      <c r="E245" s="45">
        <v>3444</v>
      </c>
      <c r="F245" s="40" t="s">
        <v>466</v>
      </c>
      <c r="G245" s="44"/>
      <c r="H245" s="44"/>
      <c r="I245" s="44"/>
      <c r="J245" s="44"/>
    </row>
    <row r="246" spans="1:10" s="13" customFormat="1" ht="15">
      <c r="A246" s="46">
        <v>31</v>
      </c>
      <c r="B246" s="56" t="s">
        <v>638</v>
      </c>
      <c r="C246" s="49">
        <v>2014</v>
      </c>
      <c r="D246" s="56" t="s">
        <v>639</v>
      </c>
      <c r="E246" s="45">
        <v>1770</v>
      </c>
      <c r="F246" s="40" t="s">
        <v>466</v>
      </c>
      <c r="G246" s="44"/>
      <c r="H246" s="44"/>
      <c r="I246" s="44"/>
      <c r="J246" s="44"/>
    </row>
    <row r="247" spans="1:10" s="13" customFormat="1" ht="15">
      <c r="A247" s="46">
        <v>32</v>
      </c>
      <c r="B247" s="56" t="s">
        <v>640</v>
      </c>
      <c r="C247" s="49">
        <v>2016</v>
      </c>
      <c r="D247" s="56" t="s">
        <v>641</v>
      </c>
      <c r="E247" s="45">
        <v>3444</v>
      </c>
      <c r="F247" s="40" t="s">
        <v>466</v>
      </c>
      <c r="G247" s="44"/>
      <c r="H247" s="44"/>
      <c r="I247" s="44"/>
      <c r="J247" s="44"/>
    </row>
    <row r="248" spans="1:10" s="13" customFormat="1" ht="15">
      <c r="A248" s="46">
        <v>33</v>
      </c>
      <c r="B248" s="56" t="s">
        <v>640</v>
      </c>
      <c r="C248" s="49">
        <v>2016</v>
      </c>
      <c r="D248" s="56" t="s">
        <v>642</v>
      </c>
      <c r="E248" s="45">
        <v>3444</v>
      </c>
      <c r="F248" s="40" t="s">
        <v>466</v>
      </c>
      <c r="G248" s="44"/>
      <c r="H248" s="44"/>
      <c r="I248" s="44"/>
      <c r="J248" s="44"/>
    </row>
    <row r="249" spans="1:10" s="13" customFormat="1" ht="15">
      <c r="A249" s="46">
        <v>34</v>
      </c>
      <c r="B249" s="56" t="s">
        <v>643</v>
      </c>
      <c r="C249" s="49">
        <v>2016</v>
      </c>
      <c r="D249" s="56" t="s">
        <v>644</v>
      </c>
      <c r="E249" s="45">
        <v>3444</v>
      </c>
      <c r="F249" s="40" t="s">
        <v>466</v>
      </c>
      <c r="G249" s="44"/>
      <c r="H249" s="44"/>
      <c r="I249" s="44"/>
      <c r="J249" s="44"/>
    </row>
    <row r="250" spans="1:10" s="13" customFormat="1" ht="15">
      <c r="A250" s="46">
        <v>35</v>
      </c>
      <c r="B250" s="56" t="s">
        <v>645</v>
      </c>
      <c r="C250" s="49">
        <v>2019</v>
      </c>
      <c r="D250" s="56" t="s">
        <v>646</v>
      </c>
      <c r="E250" s="45">
        <v>3444</v>
      </c>
      <c r="F250" s="40" t="s">
        <v>466</v>
      </c>
      <c r="G250" s="44"/>
      <c r="H250" s="44"/>
      <c r="I250" s="44"/>
      <c r="J250" s="44"/>
    </row>
    <row r="251" spans="1:10" s="13" customFormat="1" ht="15">
      <c r="A251" s="46">
        <v>36</v>
      </c>
      <c r="B251" s="56" t="s">
        <v>647</v>
      </c>
      <c r="C251" s="49">
        <v>2016</v>
      </c>
      <c r="D251" s="56" t="s">
        <v>648</v>
      </c>
      <c r="E251" s="45">
        <v>3444</v>
      </c>
      <c r="F251" s="40" t="s">
        <v>466</v>
      </c>
      <c r="G251" s="44"/>
      <c r="H251" s="44"/>
      <c r="I251" s="44"/>
      <c r="J251" s="44"/>
    </row>
    <row r="252" spans="1:10" s="13" customFormat="1" ht="15">
      <c r="A252" s="46">
        <v>37</v>
      </c>
      <c r="B252" s="56" t="s">
        <v>649</v>
      </c>
      <c r="C252" s="49">
        <v>2016</v>
      </c>
      <c r="D252" s="56" t="s">
        <v>650</v>
      </c>
      <c r="E252" s="45">
        <v>6888</v>
      </c>
      <c r="F252" s="40" t="s">
        <v>466</v>
      </c>
      <c r="G252" s="44"/>
      <c r="H252" s="44"/>
      <c r="I252" s="44"/>
      <c r="J252" s="44"/>
    </row>
    <row r="253" spans="1:10" s="13" customFormat="1" ht="15">
      <c r="A253" s="46">
        <v>38</v>
      </c>
      <c r="B253" s="56" t="s">
        <v>649</v>
      </c>
      <c r="C253" s="49">
        <v>2016</v>
      </c>
      <c r="D253" s="56" t="s">
        <v>651</v>
      </c>
      <c r="E253" s="45">
        <v>3444</v>
      </c>
      <c r="F253" s="40" t="s">
        <v>466</v>
      </c>
      <c r="G253" s="44"/>
      <c r="H253" s="44"/>
      <c r="I253" s="44"/>
      <c r="J253" s="44"/>
    </row>
    <row r="254" spans="1:10" s="13" customFormat="1" ht="15">
      <c r="A254" s="46">
        <v>39</v>
      </c>
      <c r="B254" s="56" t="s">
        <v>652</v>
      </c>
      <c r="C254" s="49">
        <v>2016</v>
      </c>
      <c r="D254" s="56" t="s">
        <v>653</v>
      </c>
      <c r="E254" s="45">
        <v>10000</v>
      </c>
      <c r="F254" s="40" t="s">
        <v>466</v>
      </c>
      <c r="G254" s="44"/>
      <c r="H254" s="44"/>
      <c r="I254" s="44"/>
      <c r="J254" s="44"/>
    </row>
    <row r="255" spans="1:10" s="13" customFormat="1" ht="15">
      <c r="A255" s="46">
        <v>40</v>
      </c>
      <c r="B255" s="56" t="s">
        <v>619</v>
      </c>
      <c r="C255" s="49">
        <v>2017</v>
      </c>
      <c r="D255" s="56" t="s">
        <v>620</v>
      </c>
      <c r="E255" s="45">
        <v>4797</v>
      </c>
      <c r="F255" s="40" t="s">
        <v>466</v>
      </c>
      <c r="G255" s="44"/>
      <c r="H255" s="44"/>
      <c r="I255" s="44"/>
      <c r="J255" s="44"/>
    </row>
    <row r="256" spans="1:10" s="13" customFormat="1" ht="15">
      <c r="A256" s="46">
        <v>41</v>
      </c>
      <c r="B256" s="56" t="s">
        <v>619</v>
      </c>
      <c r="C256" s="49">
        <v>2017</v>
      </c>
      <c r="D256" s="56" t="s">
        <v>654</v>
      </c>
      <c r="E256" s="45">
        <v>4920</v>
      </c>
      <c r="F256" s="40" t="s">
        <v>466</v>
      </c>
      <c r="G256" s="44"/>
      <c r="H256" s="44"/>
      <c r="I256" s="44"/>
      <c r="J256" s="44"/>
    </row>
    <row r="257" spans="1:10" s="13" customFormat="1" ht="15">
      <c r="A257" s="46">
        <v>42</v>
      </c>
      <c r="B257" s="56" t="s">
        <v>655</v>
      </c>
      <c r="C257" s="49">
        <v>2016</v>
      </c>
      <c r="D257" s="56" t="s">
        <v>656</v>
      </c>
      <c r="E257" s="45">
        <v>1759</v>
      </c>
      <c r="F257" s="40" t="s">
        <v>466</v>
      </c>
      <c r="G257" s="44"/>
      <c r="H257" s="44"/>
      <c r="I257" s="44"/>
      <c r="J257" s="44"/>
    </row>
    <row r="258" spans="1:10" s="13" customFormat="1" ht="15">
      <c r="A258" s="46">
        <v>43</v>
      </c>
      <c r="B258" s="56" t="s">
        <v>657</v>
      </c>
      <c r="C258" s="49">
        <v>2016</v>
      </c>
      <c r="D258" s="56" t="s">
        <v>658</v>
      </c>
      <c r="E258" s="45">
        <v>1759</v>
      </c>
      <c r="F258" s="40" t="s">
        <v>466</v>
      </c>
      <c r="G258" s="44"/>
      <c r="H258" s="44"/>
      <c r="I258" s="44"/>
      <c r="J258" s="44"/>
    </row>
    <row r="259" spans="1:10" s="13" customFormat="1" ht="15">
      <c r="A259" s="46">
        <v>44</v>
      </c>
      <c r="B259" s="56" t="s">
        <v>659</v>
      </c>
      <c r="C259" s="49">
        <v>2016</v>
      </c>
      <c r="D259" s="56" t="s">
        <v>660</v>
      </c>
      <c r="E259" s="45">
        <v>1989</v>
      </c>
      <c r="F259" s="40" t="s">
        <v>466</v>
      </c>
      <c r="G259" s="44"/>
      <c r="H259" s="44"/>
      <c r="I259" s="44"/>
      <c r="J259" s="44"/>
    </row>
    <row r="260" spans="1:10" s="13" customFormat="1" ht="15">
      <c r="A260" s="46">
        <v>45</v>
      </c>
      <c r="B260" s="56" t="s">
        <v>661</v>
      </c>
      <c r="C260" s="49">
        <v>2015</v>
      </c>
      <c r="D260" s="56" t="s">
        <v>662</v>
      </c>
      <c r="E260" s="45">
        <v>5100</v>
      </c>
      <c r="F260" s="40" t="s">
        <v>466</v>
      </c>
      <c r="G260" s="44"/>
      <c r="H260" s="44"/>
      <c r="I260" s="44"/>
      <c r="J260" s="44"/>
    </row>
    <row r="261" spans="1:10" s="13" customFormat="1" ht="15">
      <c r="A261" s="46">
        <v>46</v>
      </c>
      <c r="B261" s="56" t="s">
        <v>657</v>
      </c>
      <c r="C261" s="49">
        <v>2016</v>
      </c>
      <c r="D261" s="56" t="s">
        <v>663</v>
      </c>
      <c r="E261" s="45">
        <v>3505.5</v>
      </c>
      <c r="F261" s="40" t="s">
        <v>466</v>
      </c>
      <c r="G261" s="44"/>
      <c r="H261" s="44"/>
      <c r="I261" s="44"/>
      <c r="J261" s="44"/>
    </row>
    <row r="262" spans="1:10" s="13" customFormat="1" ht="15">
      <c r="A262" s="46">
        <v>47</v>
      </c>
      <c r="B262" s="56" t="s">
        <v>657</v>
      </c>
      <c r="C262" s="49">
        <v>2016</v>
      </c>
      <c r="D262" s="56" t="s">
        <v>664</v>
      </c>
      <c r="E262" s="45">
        <v>3690</v>
      </c>
      <c r="F262" s="40" t="s">
        <v>466</v>
      </c>
      <c r="G262" s="44"/>
      <c r="H262" s="44"/>
      <c r="I262" s="44"/>
      <c r="J262" s="44"/>
    </row>
    <row r="263" spans="1:10" s="13" customFormat="1" ht="15">
      <c r="A263" s="46">
        <v>48</v>
      </c>
      <c r="B263" s="56" t="s">
        <v>665</v>
      </c>
      <c r="C263" s="49">
        <v>2016</v>
      </c>
      <c r="D263" s="56" t="s">
        <v>666</v>
      </c>
      <c r="E263" s="45">
        <v>3690</v>
      </c>
      <c r="F263" s="40" t="s">
        <v>466</v>
      </c>
      <c r="G263" s="44"/>
      <c r="H263" s="44"/>
      <c r="I263" s="44"/>
      <c r="J263" s="44"/>
    </row>
    <row r="264" spans="1:10" s="13" customFormat="1" ht="15">
      <c r="A264" s="46">
        <v>49</v>
      </c>
      <c r="B264" s="56" t="s">
        <v>665</v>
      </c>
      <c r="C264" s="49">
        <v>2016</v>
      </c>
      <c r="D264" s="56" t="s">
        <v>667</v>
      </c>
      <c r="E264" s="45">
        <v>3690</v>
      </c>
      <c r="F264" s="40" t="s">
        <v>466</v>
      </c>
      <c r="G264" s="44"/>
      <c r="H264" s="44"/>
      <c r="I264" s="44"/>
      <c r="J264" s="44"/>
    </row>
    <row r="265" spans="1:10" s="13" customFormat="1" ht="15">
      <c r="A265" s="46">
        <v>50</v>
      </c>
      <c r="B265" s="56" t="s">
        <v>665</v>
      </c>
      <c r="C265" s="49">
        <v>2016</v>
      </c>
      <c r="D265" s="56" t="s">
        <v>668</v>
      </c>
      <c r="E265" s="45">
        <v>3690</v>
      </c>
      <c r="F265" s="40" t="s">
        <v>466</v>
      </c>
      <c r="G265" s="44"/>
      <c r="H265" s="44"/>
      <c r="I265" s="44"/>
      <c r="J265" s="44"/>
    </row>
    <row r="266" spans="1:10" s="13" customFormat="1" ht="15">
      <c r="A266" s="46">
        <v>51</v>
      </c>
      <c r="B266" s="56" t="s">
        <v>659</v>
      </c>
      <c r="C266" s="49">
        <v>2017</v>
      </c>
      <c r="D266" s="56" t="s">
        <v>669</v>
      </c>
      <c r="E266" s="45">
        <v>2214</v>
      </c>
      <c r="F266" s="40" t="s">
        <v>466</v>
      </c>
      <c r="G266" s="44"/>
      <c r="H266" s="44"/>
      <c r="I266" s="44"/>
      <c r="J266" s="44"/>
    </row>
    <row r="267" spans="1:10" s="13" customFormat="1" ht="15">
      <c r="A267" s="46">
        <v>52</v>
      </c>
      <c r="B267" s="56" t="s">
        <v>670</v>
      </c>
      <c r="C267" s="49">
        <v>2020</v>
      </c>
      <c r="D267" s="56" t="s">
        <v>671</v>
      </c>
      <c r="E267" s="45">
        <v>6000</v>
      </c>
      <c r="F267" s="40" t="s">
        <v>466</v>
      </c>
      <c r="G267" s="44"/>
      <c r="H267" s="44"/>
      <c r="I267" s="44"/>
      <c r="J267" s="44"/>
    </row>
    <row r="268" spans="1:10" s="13" customFormat="1" ht="15">
      <c r="A268" s="46">
        <v>53</v>
      </c>
      <c r="B268" s="56" t="s">
        <v>672</v>
      </c>
      <c r="C268" s="49">
        <v>2020</v>
      </c>
      <c r="D268" s="56" t="s">
        <v>673</v>
      </c>
      <c r="E268" s="45">
        <v>6000</v>
      </c>
      <c r="F268" s="40" t="s">
        <v>466</v>
      </c>
      <c r="G268" s="44"/>
      <c r="H268" s="44"/>
      <c r="I268" s="44"/>
      <c r="J268" s="44"/>
    </row>
    <row r="269" spans="1:10" s="13" customFormat="1" ht="15">
      <c r="A269" s="46">
        <v>54</v>
      </c>
      <c r="B269" s="56" t="s">
        <v>619</v>
      </c>
      <c r="C269" s="49">
        <v>2016</v>
      </c>
      <c r="D269" s="56" t="s">
        <v>674</v>
      </c>
      <c r="E269" s="45">
        <v>8425.5</v>
      </c>
      <c r="F269" s="40" t="s">
        <v>466</v>
      </c>
      <c r="G269" s="44"/>
      <c r="H269" s="44"/>
      <c r="I269" s="44"/>
      <c r="J269" s="44"/>
    </row>
    <row r="270" spans="1:10" s="13" customFormat="1" ht="15">
      <c r="A270" s="46">
        <v>55</v>
      </c>
      <c r="B270" s="56" t="s">
        <v>117</v>
      </c>
      <c r="C270" s="49">
        <v>2014</v>
      </c>
      <c r="D270" s="56" t="s">
        <v>675</v>
      </c>
      <c r="E270" s="45">
        <v>6150</v>
      </c>
      <c r="F270" s="40" t="s">
        <v>466</v>
      </c>
      <c r="G270" s="44"/>
      <c r="H270" s="44"/>
      <c r="I270" s="44"/>
      <c r="J270" s="44"/>
    </row>
    <row r="271" spans="1:10" s="13" customFormat="1" ht="15">
      <c r="A271" s="46">
        <v>56</v>
      </c>
      <c r="B271" s="56" t="s">
        <v>87</v>
      </c>
      <c r="C271" s="49">
        <v>2015</v>
      </c>
      <c r="D271" s="56" t="s">
        <v>676</v>
      </c>
      <c r="E271" s="45">
        <v>23370</v>
      </c>
      <c r="F271" s="40" t="s">
        <v>466</v>
      </c>
      <c r="G271" s="44"/>
      <c r="H271" s="44"/>
      <c r="I271" s="44"/>
      <c r="J271" s="44"/>
    </row>
    <row r="272" spans="1:10" s="13" customFormat="1" ht="15">
      <c r="A272" s="46">
        <v>57</v>
      </c>
      <c r="B272" s="56" t="s">
        <v>6</v>
      </c>
      <c r="C272" s="49">
        <v>2014</v>
      </c>
      <c r="D272" s="56" t="s">
        <v>677</v>
      </c>
      <c r="E272" s="45">
        <v>2400</v>
      </c>
      <c r="F272" s="40" t="s">
        <v>466</v>
      </c>
      <c r="G272" s="44"/>
      <c r="H272" s="44"/>
      <c r="I272" s="44"/>
      <c r="J272" s="44"/>
    </row>
    <row r="273" spans="1:10" s="13" customFormat="1" ht="15">
      <c r="A273" s="46">
        <v>58</v>
      </c>
      <c r="B273" s="56" t="s">
        <v>678</v>
      </c>
      <c r="C273" s="49">
        <v>2016</v>
      </c>
      <c r="D273" s="56" t="s">
        <v>679</v>
      </c>
      <c r="E273" s="45">
        <v>2820</v>
      </c>
      <c r="F273" s="40" t="s">
        <v>466</v>
      </c>
      <c r="G273" s="44"/>
      <c r="H273" s="44"/>
      <c r="I273" s="44"/>
      <c r="J273" s="44"/>
    </row>
    <row r="274" spans="1:10" s="13" customFormat="1" ht="15">
      <c r="A274" s="46">
        <v>59</v>
      </c>
      <c r="B274" s="56" t="s">
        <v>6</v>
      </c>
      <c r="C274" s="49">
        <v>2018</v>
      </c>
      <c r="D274" s="56" t="s">
        <v>680</v>
      </c>
      <c r="E274" s="45">
        <v>990</v>
      </c>
      <c r="F274" s="40" t="s">
        <v>466</v>
      </c>
      <c r="G274" s="44"/>
      <c r="H274" s="44"/>
      <c r="I274" s="44"/>
      <c r="J274" s="44"/>
    </row>
    <row r="275" spans="1:10" s="13" customFormat="1" ht="15">
      <c r="A275" s="46">
        <v>60</v>
      </c>
      <c r="B275" s="56" t="s">
        <v>402</v>
      </c>
      <c r="C275" s="49">
        <v>2018</v>
      </c>
      <c r="D275" s="56" t="s">
        <v>681</v>
      </c>
      <c r="E275" s="45">
        <v>1599</v>
      </c>
      <c r="F275" s="40" t="s">
        <v>466</v>
      </c>
      <c r="G275" s="44"/>
      <c r="H275" s="44"/>
      <c r="I275" s="44"/>
      <c r="J275" s="44"/>
    </row>
    <row r="276" spans="1:10" s="13" customFormat="1" ht="15">
      <c r="A276" s="46">
        <v>61</v>
      </c>
      <c r="B276" s="56" t="s">
        <v>682</v>
      </c>
      <c r="C276" s="49">
        <v>2016</v>
      </c>
      <c r="D276" s="56" t="s">
        <v>683</v>
      </c>
      <c r="E276" s="45">
        <v>1200</v>
      </c>
      <c r="F276" s="40" t="s">
        <v>466</v>
      </c>
      <c r="G276" s="44"/>
      <c r="H276" s="44"/>
      <c r="I276" s="44"/>
      <c r="J276" s="44"/>
    </row>
    <row r="277" spans="1:10" s="13" customFormat="1" ht="15">
      <c r="A277" s="46">
        <v>62</v>
      </c>
      <c r="B277" s="56" t="s">
        <v>684</v>
      </c>
      <c r="C277" s="49">
        <v>2018</v>
      </c>
      <c r="D277" s="56" t="s">
        <v>685</v>
      </c>
      <c r="E277" s="45">
        <v>1050</v>
      </c>
      <c r="F277" s="40" t="s">
        <v>466</v>
      </c>
      <c r="G277" s="44"/>
      <c r="H277" s="44"/>
      <c r="I277" s="44"/>
      <c r="J277" s="44"/>
    </row>
    <row r="278" spans="1:10" s="13" customFormat="1" ht="15">
      <c r="A278" s="46">
        <v>63</v>
      </c>
      <c r="B278" s="56" t="s">
        <v>684</v>
      </c>
      <c r="C278" s="49">
        <v>2016</v>
      </c>
      <c r="D278" s="56" t="s">
        <v>686</v>
      </c>
      <c r="E278" s="45">
        <v>1200</v>
      </c>
      <c r="F278" s="40" t="s">
        <v>466</v>
      </c>
      <c r="G278" s="44"/>
      <c r="H278" s="44"/>
      <c r="I278" s="44"/>
      <c r="J278" s="44"/>
    </row>
    <row r="279" spans="1:10" s="13" customFormat="1" ht="15">
      <c r="A279" s="46">
        <v>64</v>
      </c>
      <c r="B279" s="56" t="s">
        <v>401</v>
      </c>
      <c r="C279" s="49">
        <v>2018</v>
      </c>
      <c r="D279" s="56" t="s">
        <v>687</v>
      </c>
      <c r="E279" s="45">
        <v>1476</v>
      </c>
      <c r="F279" s="40" t="s">
        <v>466</v>
      </c>
      <c r="G279" s="44"/>
      <c r="H279" s="44"/>
      <c r="I279" s="44"/>
      <c r="J279" s="44"/>
    </row>
    <row r="280" spans="1:10" s="13" customFormat="1" ht="15">
      <c r="A280" s="46">
        <v>65</v>
      </c>
      <c r="B280" s="56" t="s">
        <v>403</v>
      </c>
      <c r="C280" s="49">
        <v>2015</v>
      </c>
      <c r="D280" s="56" t="s">
        <v>688</v>
      </c>
      <c r="E280" s="45">
        <v>29520</v>
      </c>
      <c r="F280" s="40" t="s">
        <v>466</v>
      </c>
      <c r="G280" s="44"/>
      <c r="H280" s="44"/>
      <c r="I280" s="44"/>
      <c r="J280" s="44"/>
    </row>
    <row r="281" spans="1:10" s="13" customFormat="1" ht="15">
      <c r="A281" s="46">
        <v>66</v>
      </c>
      <c r="B281" s="56" t="s">
        <v>682</v>
      </c>
      <c r="C281" s="49">
        <v>2016</v>
      </c>
      <c r="D281" s="56" t="s">
        <v>689</v>
      </c>
      <c r="E281" s="45">
        <v>1200</v>
      </c>
      <c r="F281" s="40" t="s">
        <v>466</v>
      </c>
      <c r="G281" s="44"/>
      <c r="H281" s="44"/>
      <c r="I281" s="44"/>
      <c r="J281" s="44"/>
    </row>
    <row r="282" spans="1:10" s="13" customFormat="1" ht="15">
      <c r="A282" s="46">
        <v>67</v>
      </c>
      <c r="B282" s="56" t="s">
        <v>404</v>
      </c>
      <c r="C282" s="49">
        <v>2019</v>
      </c>
      <c r="D282" s="56" t="s">
        <v>405</v>
      </c>
      <c r="E282" s="45">
        <v>45929.7</v>
      </c>
      <c r="F282" s="40" t="s">
        <v>466</v>
      </c>
      <c r="G282" s="44"/>
      <c r="H282" s="44"/>
      <c r="I282" s="44"/>
      <c r="J282" s="44"/>
    </row>
    <row r="283" spans="1:10" s="13" customFormat="1" ht="15">
      <c r="A283" s="46">
        <v>68</v>
      </c>
      <c r="B283" s="56" t="s">
        <v>684</v>
      </c>
      <c r="C283" s="49">
        <v>2016</v>
      </c>
      <c r="D283" s="56" t="s">
        <v>690</v>
      </c>
      <c r="E283" s="45">
        <v>1200</v>
      </c>
      <c r="F283" s="40" t="s">
        <v>466</v>
      </c>
      <c r="G283" s="44"/>
      <c r="H283" s="44"/>
      <c r="I283" s="44"/>
      <c r="J283" s="44"/>
    </row>
    <row r="284" spans="1:10" s="13" customFormat="1" ht="15">
      <c r="A284" s="46">
        <v>69</v>
      </c>
      <c r="B284" s="56" t="s">
        <v>691</v>
      </c>
      <c r="C284" s="49">
        <v>2014</v>
      </c>
      <c r="D284" s="56" t="s">
        <v>692</v>
      </c>
      <c r="E284" s="45">
        <v>1750</v>
      </c>
      <c r="F284" s="40" t="s">
        <v>466</v>
      </c>
      <c r="G284" s="44"/>
      <c r="H284" s="44"/>
      <c r="I284" s="44"/>
      <c r="J284" s="44"/>
    </row>
    <row r="285" spans="1:10" s="13" customFormat="1" ht="15">
      <c r="A285" s="46">
        <v>70</v>
      </c>
      <c r="B285" s="56" t="s">
        <v>693</v>
      </c>
      <c r="C285" s="49">
        <v>2014</v>
      </c>
      <c r="D285" s="56" t="s">
        <v>694</v>
      </c>
      <c r="E285" s="45">
        <v>1000</v>
      </c>
      <c r="F285" s="40" t="s">
        <v>466</v>
      </c>
      <c r="G285" s="44"/>
      <c r="H285" s="44"/>
      <c r="I285" s="44"/>
      <c r="J285" s="44"/>
    </row>
    <row r="286" spans="1:10" s="13" customFormat="1" ht="15">
      <c r="A286" s="46">
        <v>71</v>
      </c>
      <c r="B286" s="56" t="s">
        <v>6</v>
      </c>
      <c r="C286" s="49">
        <v>2015</v>
      </c>
      <c r="D286" s="56" t="s">
        <v>174</v>
      </c>
      <c r="E286" s="45">
        <v>1000</v>
      </c>
      <c r="F286" s="40" t="s">
        <v>466</v>
      </c>
      <c r="G286" s="44"/>
      <c r="H286" s="44"/>
      <c r="I286" s="44"/>
      <c r="J286" s="44"/>
    </row>
    <row r="287" spans="1:10" s="13" customFormat="1" ht="15">
      <c r="A287" s="46">
        <v>72</v>
      </c>
      <c r="B287" s="56" t="s">
        <v>6</v>
      </c>
      <c r="C287" s="49">
        <v>2017</v>
      </c>
      <c r="D287" s="56" t="s">
        <v>695</v>
      </c>
      <c r="E287" s="45">
        <v>3444</v>
      </c>
      <c r="F287" s="40" t="s">
        <v>466</v>
      </c>
      <c r="G287" s="44"/>
      <c r="H287" s="44"/>
      <c r="I287" s="44"/>
      <c r="J287" s="44"/>
    </row>
    <row r="288" spans="1:10" s="13" customFormat="1" ht="15">
      <c r="A288" s="46">
        <v>73</v>
      </c>
      <c r="B288" s="56" t="s">
        <v>6</v>
      </c>
      <c r="C288" s="49">
        <v>2017</v>
      </c>
      <c r="D288" s="56" t="s">
        <v>696</v>
      </c>
      <c r="E288" s="45">
        <v>1200</v>
      </c>
      <c r="F288" s="40" t="s">
        <v>466</v>
      </c>
      <c r="G288" s="44"/>
      <c r="H288" s="44"/>
      <c r="I288" s="44"/>
      <c r="J288" s="44"/>
    </row>
    <row r="289" spans="1:10" s="13" customFormat="1" ht="15">
      <c r="A289" s="46">
        <v>74</v>
      </c>
      <c r="B289" s="56" t="s">
        <v>120</v>
      </c>
      <c r="C289" s="49">
        <v>2014</v>
      </c>
      <c r="D289" s="56" t="s">
        <v>697</v>
      </c>
      <c r="E289" s="45">
        <v>6500</v>
      </c>
      <c r="F289" s="40" t="s">
        <v>466</v>
      </c>
      <c r="G289" s="44"/>
      <c r="H289" s="44"/>
      <c r="I289" s="44"/>
      <c r="J289" s="44"/>
    </row>
    <row r="290" spans="1:10" s="13" customFormat="1" ht="15">
      <c r="A290" s="46">
        <v>75</v>
      </c>
      <c r="B290" s="56" t="s">
        <v>120</v>
      </c>
      <c r="C290" s="49">
        <v>2014</v>
      </c>
      <c r="D290" s="56" t="s">
        <v>698</v>
      </c>
      <c r="E290" s="45">
        <v>28600</v>
      </c>
      <c r="F290" s="40" t="s">
        <v>466</v>
      </c>
      <c r="G290" s="44"/>
      <c r="H290" s="44"/>
      <c r="I290" s="44"/>
      <c r="J290" s="44"/>
    </row>
    <row r="291" spans="1:10" s="13" customFormat="1" ht="15">
      <c r="A291" s="46">
        <v>76</v>
      </c>
      <c r="B291" s="56" t="s">
        <v>121</v>
      </c>
      <c r="C291" s="49">
        <v>2015</v>
      </c>
      <c r="D291" s="56" t="s">
        <v>699</v>
      </c>
      <c r="E291" s="45">
        <v>6600</v>
      </c>
      <c r="F291" s="40" t="s">
        <v>466</v>
      </c>
      <c r="G291" s="44"/>
      <c r="H291" s="44"/>
      <c r="I291" s="44"/>
      <c r="J291" s="44"/>
    </row>
    <row r="292" spans="1:10" s="13" customFormat="1" ht="15">
      <c r="A292" s="46">
        <v>77</v>
      </c>
      <c r="B292" s="56" t="s">
        <v>700</v>
      </c>
      <c r="C292" s="49">
        <v>2017</v>
      </c>
      <c r="D292" s="56" t="s">
        <v>701</v>
      </c>
      <c r="E292" s="45">
        <v>1350</v>
      </c>
      <c r="F292" s="40" t="s">
        <v>466</v>
      </c>
      <c r="G292" s="44"/>
      <c r="H292" s="44"/>
      <c r="I292" s="44"/>
      <c r="J292" s="44"/>
    </row>
    <row r="293" spans="1:10" s="13" customFormat="1" ht="15">
      <c r="A293" s="46">
        <v>78</v>
      </c>
      <c r="B293" s="56" t="s">
        <v>401</v>
      </c>
      <c r="C293" s="49">
        <v>2017</v>
      </c>
      <c r="D293" s="56" t="s">
        <v>702</v>
      </c>
      <c r="E293" s="45">
        <v>1450</v>
      </c>
      <c r="F293" s="40" t="s">
        <v>466</v>
      </c>
      <c r="G293" s="44"/>
      <c r="H293" s="44"/>
      <c r="I293" s="44"/>
      <c r="J293" s="44"/>
    </row>
    <row r="294" spans="1:10" s="13" customFormat="1" ht="15">
      <c r="A294" s="46">
        <v>79</v>
      </c>
      <c r="B294" s="56" t="s">
        <v>703</v>
      </c>
      <c r="C294" s="49">
        <v>2015</v>
      </c>
      <c r="D294" s="56" t="s">
        <v>704</v>
      </c>
      <c r="E294" s="45">
        <v>1200</v>
      </c>
      <c r="F294" s="40" t="s">
        <v>466</v>
      </c>
      <c r="G294" s="44"/>
      <c r="H294" s="44"/>
      <c r="I294" s="44"/>
      <c r="J294" s="44"/>
    </row>
    <row r="295" spans="1:10" s="13" customFormat="1" ht="15">
      <c r="A295" s="46">
        <v>80</v>
      </c>
      <c r="B295" s="56" t="s">
        <v>705</v>
      </c>
      <c r="C295" s="49">
        <v>2018</v>
      </c>
      <c r="D295" s="56" t="s">
        <v>706</v>
      </c>
      <c r="E295" s="45">
        <v>1000</v>
      </c>
      <c r="F295" s="40" t="s">
        <v>466</v>
      </c>
      <c r="G295" s="44"/>
      <c r="H295" s="44"/>
      <c r="I295" s="44"/>
      <c r="J295" s="44"/>
    </row>
    <row r="296" spans="1:10" s="13" customFormat="1" ht="15">
      <c r="A296" s="46">
        <v>81</v>
      </c>
      <c r="B296" s="56" t="s">
        <v>707</v>
      </c>
      <c r="C296" s="49">
        <v>2018</v>
      </c>
      <c r="D296" s="56" t="s">
        <v>708</v>
      </c>
      <c r="E296" s="45">
        <v>1050</v>
      </c>
      <c r="F296" s="40" t="s">
        <v>466</v>
      </c>
      <c r="G296" s="44"/>
      <c r="H296" s="44"/>
      <c r="I296" s="44"/>
      <c r="J296" s="44"/>
    </row>
    <row r="297" spans="1:10" s="13" customFormat="1" ht="15">
      <c r="A297" s="46">
        <v>82</v>
      </c>
      <c r="B297" s="56" t="s">
        <v>709</v>
      </c>
      <c r="C297" s="49">
        <v>2019</v>
      </c>
      <c r="D297" s="56" t="s">
        <v>710</v>
      </c>
      <c r="E297" s="45">
        <v>45929.7</v>
      </c>
      <c r="F297" s="40" t="s">
        <v>466</v>
      </c>
      <c r="G297" s="44"/>
      <c r="H297" s="44"/>
      <c r="I297" s="44"/>
      <c r="J297" s="44"/>
    </row>
    <row r="298" spans="1:10" s="13" customFormat="1" ht="15">
      <c r="A298" s="46">
        <v>83</v>
      </c>
      <c r="B298" s="56" t="s">
        <v>711</v>
      </c>
      <c r="C298" s="49">
        <v>2020</v>
      </c>
      <c r="D298" s="56" t="s">
        <v>712</v>
      </c>
      <c r="E298" s="45">
        <v>3690</v>
      </c>
      <c r="F298" s="40" t="s">
        <v>466</v>
      </c>
      <c r="G298" s="44"/>
      <c r="H298" s="44"/>
      <c r="I298" s="44"/>
      <c r="J298" s="44"/>
    </row>
    <row r="299" spans="1:10" s="13" customFormat="1" ht="15">
      <c r="A299" s="46">
        <v>84</v>
      </c>
      <c r="B299" s="56" t="s">
        <v>713</v>
      </c>
      <c r="C299" s="49">
        <v>2020</v>
      </c>
      <c r="D299" s="56" t="s">
        <v>714</v>
      </c>
      <c r="E299" s="45">
        <v>3000</v>
      </c>
      <c r="F299" s="40" t="s">
        <v>466</v>
      </c>
      <c r="G299" s="44"/>
      <c r="H299" s="44"/>
      <c r="I299" s="44"/>
      <c r="J299" s="44"/>
    </row>
    <row r="300" spans="1:10" s="13" customFormat="1" ht="15">
      <c r="A300" s="46">
        <v>85</v>
      </c>
      <c r="B300" s="56" t="s">
        <v>715</v>
      </c>
      <c r="C300" s="49">
        <v>2014</v>
      </c>
      <c r="D300" s="56" t="s">
        <v>716</v>
      </c>
      <c r="E300" s="45">
        <v>1476</v>
      </c>
      <c r="F300" s="40" t="s">
        <v>466</v>
      </c>
      <c r="G300" s="44"/>
      <c r="H300" s="44"/>
      <c r="I300" s="44"/>
      <c r="J300" s="44"/>
    </row>
    <row r="301" spans="1:10" s="13" customFormat="1" ht="15">
      <c r="A301" s="46">
        <v>86</v>
      </c>
      <c r="B301" s="56" t="s">
        <v>717</v>
      </c>
      <c r="C301" s="49">
        <v>2015</v>
      </c>
      <c r="D301" s="56" t="s">
        <v>718</v>
      </c>
      <c r="E301" s="45">
        <v>1900</v>
      </c>
      <c r="F301" s="40" t="s">
        <v>466</v>
      </c>
      <c r="G301" s="44"/>
      <c r="H301" s="44"/>
      <c r="I301" s="44"/>
      <c r="J301" s="44"/>
    </row>
    <row r="302" spans="1:10" s="13" customFormat="1" ht="15">
      <c r="A302" s="46">
        <v>87</v>
      </c>
      <c r="B302" s="56" t="s">
        <v>717</v>
      </c>
      <c r="C302" s="49">
        <v>2015</v>
      </c>
      <c r="D302" s="56" t="s">
        <v>719</v>
      </c>
      <c r="E302" s="45">
        <v>1900</v>
      </c>
      <c r="F302" s="40" t="s">
        <v>466</v>
      </c>
      <c r="G302" s="44"/>
      <c r="H302" s="44"/>
      <c r="I302" s="44"/>
      <c r="J302" s="44"/>
    </row>
    <row r="303" spans="1:10" s="13" customFormat="1" ht="15">
      <c r="A303" s="46">
        <v>88</v>
      </c>
      <c r="B303" s="56" t="s">
        <v>717</v>
      </c>
      <c r="C303" s="49">
        <v>2015</v>
      </c>
      <c r="D303" s="56" t="s">
        <v>720</v>
      </c>
      <c r="E303" s="45">
        <v>1900</v>
      </c>
      <c r="F303" s="40" t="s">
        <v>466</v>
      </c>
      <c r="G303" s="44"/>
      <c r="H303" s="44"/>
      <c r="I303" s="44"/>
      <c r="J303" s="44"/>
    </row>
    <row r="304" spans="1:10" s="13" customFormat="1" ht="15">
      <c r="A304" s="46">
        <v>89</v>
      </c>
      <c r="B304" s="56" t="s">
        <v>721</v>
      </c>
      <c r="C304" s="49">
        <v>2017</v>
      </c>
      <c r="D304" s="56" t="s">
        <v>722</v>
      </c>
      <c r="E304" s="45">
        <v>1500</v>
      </c>
      <c r="F304" s="40" t="s">
        <v>466</v>
      </c>
      <c r="G304" s="44"/>
      <c r="H304" s="44"/>
      <c r="I304" s="44"/>
      <c r="J304" s="44"/>
    </row>
    <row r="305" spans="1:10" s="13" customFormat="1" ht="15">
      <c r="A305" s="46">
        <v>90</v>
      </c>
      <c r="B305" s="56" t="s">
        <v>721</v>
      </c>
      <c r="C305" s="49">
        <v>2017</v>
      </c>
      <c r="D305" s="56" t="s">
        <v>723</v>
      </c>
      <c r="E305" s="45">
        <v>1500</v>
      </c>
      <c r="F305" s="40" t="s">
        <v>466</v>
      </c>
      <c r="G305" s="44"/>
      <c r="H305" s="44"/>
      <c r="I305" s="44"/>
      <c r="J305" s="44"/>
    </row>
    <row r="306" spans="1:10" s="13" customFormat="1" ht="15">
      <c r="A306" s="46">
        <v>91</v>
      </c>
      <c r="B306" s="56" t="s">
        <v>721</v>
      </c>
      <c r="C306" s="49">
        <v>2017</v>
      </c>
      <c r="D306" s="56" t="s">
        <v>408</v>
      </c>
      <c r="E306" s="45">
        <v>1500</v>
      </c>
      <c r="F306" s="40" t="s">
        <v>466</v>
      </c>
      <c r="G306" s="44"/>
      <c r="H306" s="44"/>
      <c r="I306" s="44"/>
      <c r="J306" s="44"/>
    </row>
    <row r="307" spans="1:10" s="13" customFormat="1" ht="15">
      <c r="A307" s="46">
        <v>92</v>
      </c>
      <c r="B307" s="56" t="s">
        <v>721</v>
      </c>
      <c r="C307" s="49">
        <v>2017</v>
      </c>
      <c r="D307" s="56" t="s">
        <v>724</v>
      </c>
      <c r="E307" s="45">
        <v>1500</v>
      </c>
      <c r="F307" s="40" t="s">
        <v>466</v>
      </c>
      <c r="G307" s="44"/>
      <c r="H307" s="44"/>
      <c r="I307" s="44"/>
      <c r="J307" s="44"/>
    </row>
    <row r="308" spans="1:10" s="13" customFormat="1" ht="15">
      <c r="A308" s="46">
        <v>93</v>
      </c>
      <c r="B308" s="56" t="s">
        <v>721</v>
      </c>
      <c r="C308" s="49">
        <v>2017</v>
      </c>
      <c r="D308" s="56" t="s">
        <v>725</v>
      </c>
      <c r="E308" s="45">
        <v>1500</v>
      </c>
      <c r="F308" s="40" t="s">
        <v>466</v>
      </c>
      <c r="G308" s="44"/>
      <c r="H308" s="44"/>
      <c r="I308" s="44"/>
      <c r="J308" s="44"/>
    </row>
    <row r="309" spans="1:10" s="13" customFormat="1" ht="15">
      <c r="A309" s="46">
        <v>94</v>
      </c>
      <c r="B309" s="56" t="s">
        <v>721</v>
      </c>
      <c r="C309" s="49">
        <v>2017</v>
      </c>
      <c r="D309" s="56" t="s">
        <v>726</v>
      </c>
      <c r="E309" s="45">
        <v>1500</v>
      </c>
      <c r="F309" s="40" t="s">
        <v>466</v>
      </c>
      <c r="G309" s="44"/>
      <c r="H309" s="44"/>
      <c r="I309" s="44"/>
      <c r="J309" s="44"/>
    </row>
    <row r="310" spans="1:10" s="13" customFormat="1" ht="15">
      <c r="A310" s="46">
        <v>95</v>
      </c>
      <c r="B310" s="56" t="s">
        <v>721</v>
      </c>
      <c r="C310" s="49">
        <v>2017</v>
      </c>
      <c r="D310" s="56" t="s">
        <v>727</v>
      </c>
      <c r="E310" s="45">
        <v>1500</v>
      </c>
      <c r="F310" s="40" t="s">
        <v>466</v>
      </c>
      <c r="G310" s="44"/>
      <c r="H310" s="44"/>
      <c r="I310" s="44"/>
      <c r="J310" s="44"/>
    </row>
    <row r="311" spans="1:10" s="13" customFormat="1" ht="15">
      <c r="A311" s="46">
        <v>96</v>
      </c>
      <c r="B311" s="56" t="s">
        <v>721</v>
      </c>
      <c r="C311" s="49">
        <v>2017</v>
      </c>
      <c r="D311" s="56" t="s">
        <v>728</v>
      </c>
      <c r="E311" s="45">
        <v>1500</v>
      </c>
      <c r="F311" s="40" t="s">
        <v>466</v>
      </c>
      <c r="G311" s="44"/>
      <c r="H311" s="44"/>
      <c r="I311" s="44"/>
      <c r="J311" s="44"/>
    </row>
    <row r="312" spans="1:10" s="13" customFormat="1" ht="15">
      <c r="A312" s="46">
        <v>97</v>
      </c>
      <c r="B312" s="56" t="s">
        <v>729</v>
      </c>
      <c r="C312" s="49">
        <v>2020</v>
      </c>
      <c r="D312" s="56" t="s">
        <v>730</v>
      </c>
      <c r="E312" s="45">
        <v>3000</v>
      </c>
      <c r="F312" s="40" t="s">
        <v>466</v>
      </c>
      <c r="G312" s="44"/>
      <c r="H312" s="44"/>
      <c r="I312" s="44"/>
      <c r="J312" s="44"/>
    </row>
    <row r="313" spans="1:10" s="13" customFormat="1" ht="15">
      <c r="A313" s="46">
        <v>98</v>
      </c>
      <c r="B313" s="56" t="s">
        <v>729</v>
      </c>
      <c r="C313" s="49">
        <v>2020</v>
      </c>
      <c r="D313" s="56" t="s">
        <v>731</v>
      </c>
      <c r="E313" s="45">
        <v>3000</v>
      </c>
      <c r="F313" s="40" t="s">
        <v>466</v>
      </c>
      <c r="G313" s="44"/>
      <c r="H313" s="44"/>
      <c r="I313" s="44"/>
      <c r="J313" s="44"/>
    </row>
    <row r="314" spans="1:10" s="13" customFormat="1" ht="15">
      <c r="A314" s="46">
        <v>99</v>
      </c>
      <c r="B314" s="56" t="s">
        <v>729</v>
      </c>
      <c r="C314" s="49">
        <v>2020</v>
      </c>
      <c r="D314" s="56" t="s">
        <v>732</v>
      </c>
      <c r="E314" s="45">
        <v>3000</v>
      </c>
      <c r="F314" s="40" t="s">
        <v>466</v>
      </c>
      <c r="G314" s="44"/>
      <c r="H314" s="44"/>
      <c r="I314" s="44"/>
      <c r="J314" s="44"/>
    </row>
    <row r="315" spans="1:10" s="13" customFormat="1" ht="15">
      <c r="A315" s="46">
        <v>100</v>
      </c>
      <c r="B315" s="56" t="s">
        <v>733</v>
      </c>
      <c r="C315" s="49">
        <v>2018</v>
      </c>
      <c r="D315" s="56" t="s">
        <v>734</v>
      </c>
      <c r="E315" s="45">
        <v>1200</v>
      </c>
      <c r="F315" s="40" t="s">
        <v>466</v>
      </c>
      <c r="G315" s="44"/>
      <c r="H315" s="44"/>
      <c r="I315" s="44"/>
      <c r="J315" s="44"/>
    </row>
    <row r="316" spans="1:10" s="13" customFormat="1" ht="15">
      <c r="A316" s="46">
        <v>101</v>
      </c>
      <c r="B316" s="56" t="s">
        <v>733</v>
      </c>
      <c r="C316" s="49">
        <v>2018</v>
      </c>
      <c r="D316" s="56" t="s">
        <v>735</v>
      </c>
      <c r="E316" s="45">
        <v>1476</v>
      </c>
      <c r="F316" s="40" t="s">
        <v>466</v>
      </c>
      <c r="G316" s="44"/>
      <c r="H316" s="44"/>
      <c r="I316" s="44"/>
      <c r="J316" s="44"/>
    </row>
    <row r="317" spans="1:10" s="13" customFormat="1" ht="15">
      <c r="A317" s="46">
        <v>102</v>
      </c>
      <c r="B317" s="56" t="s">
        <v>736</v>
      </c>
      <c r="C317" s="49">
        <v>2018</v>
      </c>
      <c r="D317" s="56" t="s">
        <v>737</v>
      </c>
      <c r="E317" s="45">
        <v>2500</v>
      </c>
      <c r="F317" s="40" t="s">
        <v>466</v>
      </c>
      <c r="G317" s="44"/>
      <c r="H317" s="44"/>
      <c r="I317" s="44"/>
      <c r="J317" s="44"/>
    </row>
    <row r="318" spans="1:10" s="13" customFormat="1" ht="15">
      <c r="A318" s="46">
        <v>103</v>
      </c>
      <c r="B318" s="56" t="s">
        <v>738</v>
      </c>
      <c r="C318" s="49">
        <v>2018</v>
      </c>
      <c r="D318" s="56" t="s">
        <v>739</v>
      </c>
      <c r="E318" s="45">
        <v>1400</v>
      </c>
      <c r="F318" s="40" t="s">
        <v>466</v>
      </c>
      <c r="G318" s="44"/>
      <c r="H318" s="44"/>
      <c r="I318" s="44"/>
      <c r="J318" s="44"/>
    </row>
    <row r="319" spans="1:10" s="13" customFormat="1" ht="15">
      <c r="A319" s="46">
        <v>104</v>
      </c>
      <c r="B319" s="56" t="s">
        <v>738</v>
      </c>
      <c r="C319" s="49">
        <v>2018</v>
      </c>
      <c r="D319" s="56" t="s">
        <v>740</v>
      </c>
      <c r="E319" s="45">
        <v>1400</v>
      </c>
      <c r="F319" s="40" t="s">
        <v>466</v>
      </c>
      <c r="G319" s="44"/>
      <c r="H319" s="44"/>
      <c r="I319" s="44"/>
      <c r="J319" s="44"/>
    </row>
    <row r="320" spans="1:10" s="13" customFormat="1" ht="15">
      <c r="A320" s="46">
        <v>105</v>
      </c>
      <c r="B320" s="56" t="s">
        <v>738</v>
      </c>
      <c r="C320" s="49">
        <v>2018</v>
      </c>
      <c r="D320" s="56" t="s">
        <v>741</v>
      </c>
      <c r="E320" s="45">
        <v>1400</v>
      </c>
      <c r="F320" s="40" t="s">
        <v>466</v>
      </c>
      <c r="G320" s="44"/>
      <c r="H320" s="44"/>
      <c r="I320" s="44"/>
      <c r="J320" s="44"/>
    </row>
    <row r="321" spans="1:10" s="13" customFormat="1" ht="15">
      <c r="A321" s="46">
        <v>106</v>
      </c>
      <c r="B321" s="56" t="s">
        <v>736</v>
      </c>
      <c r="C321" s="49">
        <v>2018</v>
      </c>
      <c r="D321" s="56" t="s">
        <v>742</v>
      </c>
      <c r="E321" s="45">
        <v>3075</v>
      </c>
      <c r="F321" s="40" t="s">
        <v>466</v>
      </c>
      <c r="G321" s="44"/>
      <c r="H321" s="44"/>
      <c r="I321" s="44"/>
      <c r="J321" s="44"/>
    </row>
    <row r="322" spans="1:10" s="13" customFormat="1" ht="15">
      <c r="A322" s="46">
        <v>107</v>
      </c>
      <c r="B322" s="56" t="s">
        <v>736</v>
      </c>
      <c r="C322" s="49">
        <v>2018</v>
      </c>
      <c r="D322" s="56" t="s">
        <v>743</v>
      </c>
      <c r="E322" s="45">
        <v>2500</v>
      </c>
      <c r="F322" s="40" t="s">
        <v>466</v>
      </c>
      <c r="G322" s="44"/>
      <c r="H322" s="44"/>
      <c r="I322" s="44"/>
      <c r="J322" s="44"/>
    </row>
    <row r="323" spans="1:10" s="13" customFormat="1" ht="15">
      <c r="A323" s="46">
        <v>108</v>
      </c>
      <c r="B323" s="56" t="s">
        <v>744</v>
      </c>
      <c r="C323" s="49">
        <v>2018</v>
      </c>
      <c r="D323" s="56" t="s">
        <v>745</v>
      </c>
      <c r="E323" s="45">
        <v>4500</v>
      </c>
      <c r="F323" s="40" t="s">
        <v>466</v>
      </c>
      <c r="G323" s="44"/>
      <c r="H323" s="44"/>
      <c r="I323" s="44"/>
      <c r="J323" s="44"/>
    </row>
    <row r="324" spans="1:10" s="13" customFormat="1" ht="15">
      <c r="A324" s="46">
        <v>109</v>
      </c>
      <c r="B324" s="56" t="s">
        <v>746</v>
      </c>
      <c r="C324" s="49">
        <v>2020</v>
      </c>
      <c r="D324" s="56" t="s">
        <v>747</v>
      </c>
      <c r="E324" s="45">
        <v>6500</v>
      </c>
      <c r="F324" s="40" t="s">
        <v>466</v>
      </c>
      <c r="G324" s="44"/>
      <c r="H324" s="44"/>
      <c r="I324" s="44"/>
      <c r="J324" s="44"/>
    </row>
    <row r="325" spans="1:10" s="13" customFormat="1" ht="15">
      <c r="A325" s="46">
        <v>110</v>
      </c>
      <c r="B325" s="56" t="s">
        <v>746</v>
      </c>
      <c r="C325" s="49">
        <v>2020</v>
      </c>
      <c r="D325" s="56" t="s">
        <v>748</v>
      </c>
      <c r="E325" s="45">
        <v>5285</v>
      </c>
      <c r="F325" s="40" t="s">
        <v>466</v>
      </c>
      <c r="G325" s="44"/>
      <c r="H325" s="44"/>
      <c r="I325" s="44"/>
      <c r="J325" s="44"/>
    </row>
    <row r="326" spans="1:10" s="13" customFormat="1" ht="15">
      <c r="A326" s="46">
        <v>111</v>
      </c>
      <c r="B326" s="56" t="s">
        <v>746</v>
      </c>
      <c r="C326" s="49">
        <v>2020</v>
      </c>
      <c r="D326" s="56" t="s">
        <v>749</v>
      </c>
      <c r="E326" s="45">
        <v>5285</v>
      </c>
      <c r="F326" s="40" t="s">
        <v>466</v>
      </c>
      <c r="G326" s="44"/>
      <c r="H326" s="44"/>
      <c r="I326" s="44"/>
      <c r="J326" s="44"/>
    </row>
    <row r="327" spans="1:10" s="13" customFormat="1" ht="15">
      <c r="A327" s="46">
        <v>112</v>
      </c>
      <c r="B327" s="56" t="s">
        <v>746</v>
      </c>
      <c r="C327" s="49">
        <v>2020</v>
      </c>
      <c r="D327" s="56" t="s">
        <v>750</v>
      </c>
      <c r="E327" s="45">
        <v>5285</v>
      </c>
      <c r="F327" s="40" t="s">
        <v>466</v>
      </c>
      <c r="G327" s="44"/>
      <c r="H327" s="44"/>
      <c r="I327" s="44"/>
      <c r="J327" s="44"/>
    </row>
    <row r="328" spans="1:10" s="13" customFormat="1" ht="15">
      <c r="A328" s="46">
        <v>113</v>
      </c>
      <c r="B328" s="56" t="s">
        <v>751</v>
      </c>
      <c r="C328" s="49">
        <v>2017</v>
      </c>
      <c r="D328" s="56" t="s">
        <v>752</v>
      </c>
      <c r="E328" s="45">
        <v>6700</v>
      </c>
      <c r="F328" s="40" t="s">
        <v>466</v>
      </c>
      <c r="G328" s="44"/>
      <c r="H328" s="44"/>
      <c r="I328" s="44"/>
      <c r="J328" s="44"/>
    </row>
    <row r="329" spans="1:10" s="13" customFormat="1" ht="15">
      <c r="A329" s="46">
        <v>114</v>
      </c>
      <c r="B329" s="56" t="s">
        <v>753</v>
      </c>
      <c r="C329" s="49">
        <v>2017</v>
      </c>
      <c r="D329" s="56" t="s">
        <v>754</v>
      </c>
      <c r="E329" s="45">
        <v>10800</v>
      </c>
      <c r="F329" s="40" t="s">
        <v>466</v>
      </c>
      <c r="G329" s="44"/>
      <c r="H329" s="44"/>
      <c r="I329" s="44"/>
      <c r="J329" s="44"/>
    </row>
    <row r="330" spans="1:10" s="13" customFormat="1" ht="15">
      <c r="A330" s="46">
        <v>115</v>
      </c>
      <c r="B330" s="56" t="s">
        <v>406</v>
      </c>
      <c r="C330" s="49">
        <v>2019</v>
      </c>
      <c r="D330" s="56" t="s">
        <v>755</v>
      </c>
      <c r="E330" s="45">
        <v>53050</v>
      </c>
      <c r="F330" s="40" t="s">
        <v>466</v>
      </c>
      <c r="G330" s="44"/>
      <c r="H330" s="44"/>
      <c r="I330" s="44"/>
      <c r="J330" s="44"/>
    </row>
    <row r="331" spans="1:10" s="6" customFormat="1" ht="15">
      <c r="A331" s="72"/>
      <c r="B331" s="137" t="s">
        <v>59</v>
      </c>
      <c r="C331" s="138"/>
      <c r="D331" s="139"/>
      <c r="E331" s="37">
        <f>SUM(E216:E330)</f>
        <v>566349.1100000001</v>
      </c>
      <c r="F331" s="50"/>
      <c r="G331" s="73"/>
      <c r="H331" s="73"/>
      <c r="I331" s="73"/>
      <c r="J331" s="73"/>
    </row>
    <row r="332" spans="1:6" s="17" customFormat="1" ht="31.5" customHeight="1">
      <c r="A332" s="147" t="s">
        <v>122</v>
      </c>
      <c r="B332" s="147"/>
      <c r="C332" s="147"/>
      <c r="D332" s="147"/>
      <c r="E332" s="147"/>
      <c r="F332" s="34"/>
    </row>
    <row r="333" spans="1:10" s="33" customFormat="1" ht="27.75">
      <c r="A333" s="31" t="s">
        <v>0</v>
      </c>
      <c r="B333" s="31" t="s">
        <v>1</v>
      </c>
      <c r="C333" s="31" t="s">
        <v>489</v>
      </c>
      <c r="D333" s="31" t="s">
        <v>12</v>
      </c>
      <c r="E333" s="32" t="s">
        <v>372</v>
      </c>
      <c r="F333" s="32" t="s">
        <v>462</v>
      </c>
      <c r="G333" s="42"/>
      <c r="H333" s="42"/>
      <c r="I333" s="42"/>
      <c r="J333" s="42"/>
    </row>
    <row r="334" spans="1:6" s="1" customFormat="1" ht="30.75" customHeight="1">
      <c r="A334" s="64"/>
      <c r="B334" s="122" t="s">
        <v>468</v>
      </c>
      <c r="C334" s="123"/>
      <c r="D334" s="123"/>
      <c r="E334" s="123"/>
      <c r="F334" s="124"/>
    </row>
    <row r="335" spans="1:10" s="13" customFormat="1" ht="15">
      <c r="A335" s="46">
        <v>1</v>
      </c>
      <c r="B335" s="56" t="s">
        <v>123</v>
      </c>
      <c r="C335" s="49" t="s">
        <v>124</v>
      </c>
      <c r="D335" s="56"/>
      <c r="E335" s="45">
        <v>3493.2</v>
      </c>
      <c r="F335" s="77" t="s">
        <v>466</v>
      </c>
      <c r="G335" s="44"/>
      <c r="H335" s="44"/>
      <c r="I335" s="44"/>
      <c r="J335" s="44"/>
    </row>
    <row r="336" spans="1:10" s="13" customFormat="1" ht="15">
      <c r="A336" s="46">
        <v>2</v>
      </c>
      <c r="B336" s="56" t="s">
        <v>125</v>
      </c>
      <c r="C336" s="49" t="s">
        <v>126</v>
      </c>
      <c r="D336" s="56"/>
      <c r="E336" s="45">
        <v>2565.28</v>
      </c>
      <c r="F336" s="77" t="s">
        <v>466</v>
      </c>
      <c r="G336" s="44"/>
      <c r="H336" s="44"/>
      <c r="I336" s="44"/>
      <c r="J336" s="44"/>
    </row>
    <row r="337" spans="1:10" s="13" customFormat="1" ht="15">
      <c r="A337" s="46">
        <v>3</v>
      </c>
      <c r="B337" s="56" t="s">
        <v>127</v>
      </c>
      <c r="C337" s="49" t="s">
        <v>128</v>
      </c>
      <c r="D337" s="56"/>
      <c r="E337" s="45">
        <v>2029.5</v>
      </c>
      <c r="F337" s="77" t="s">
        <v>466</v>
      </c>
      <c r="G337" s="44"/>
      <c r="H337" s="44"/>
      <c r="I337" s="44"/>
      <c r="J337" s="44"/>
    </row>
    <row r="338" spans="1:10" s="13" customFormat="1" ht="15">
      <c r="A338" s="46">
        <v>4</v>
      </c>
      <c r="B338" s="56" t="s">
        <v>129</v>
      </c>
      <c r="C338" s="49" t="s">
        <v>130</v>
      </c>
      <c r="D338" s="56"/>
      <c r="E338" s="45">
        <v>1525.2</v>
      </c>
      <c r="F338" s="77" t="s">
        <v>466</v>
      </c>
      <c r="G338" s="44"/>
      <c r="H338" s="44"/>
      <c r="I338" s="44"/>
      <c r="J338" s="44"/>
    </row>
    <row r="339" spans="1:10" s="13" customFormat="1" ht="15">
      <c r="A339" s="46">
        <v>5</v>
      </c>
      <c r="B339" s="56" t="s">
        <v>131</v>
      </c>
      <c r="C339" s="49" t="s">
        <v>130</v>
      </c>
      <c r="D339" s="56"/>
      <c r="E339" s="45">
        <v>7626</v>
      </c>
      <c r="F339" s="77" t="s">
        <v>466</v>
      </c>
      <c r="G339" s="44"/>
      <c r="H339" s="44"/>
      <c r="I339" s="44"/>
      <c r="J339" s="44"/>
    </row>
    <row r="340" spans="1:10" s="13" customFormat="1" ht="15">
      <c r="A340" s="46">
        <v>6</v>
      </c>
      <c r="B340" s="56" t="s">
        <v>133</v>
      </c>
      <c r="C340" s="49" t="s">
        <v>132</v>
      </c>
      <c r="D340" s="56"/>
      <c r="E340" s="45">
        <v>10824</v>
      </c>
      <c r="F340" s="77" t="s">
        <v>466</v>
      </c>
      <c r="G340" s="44"/>
      <c r="H340" s="44"/>
      <c r="I340" s="44"/>
      <c r="J340" s="44"/>
    </row>
    <row r="341" spans="1:10" s="13" customFormat="1" ht="15">
      <c r="A341" s="46">
        <v>7</v>
      </c>
      <c r="B341" s="56" t="s">
        <v>137</v>
      </c>
      <c r="C341" s="49">
        <v>2015</v>
      </c>
      <c r="D341" s="56"/>
      <c r="E341" s="45">
        <v>3196</v>
      </c>
      <c r="F341" s="77" t="s">
        <v>466</v>
      </c>
      <c r="G341" s="44"/>
      <c r="H341" s="44"/>
      <c r="I341" s="44"/>
      <c r="J341" s="44"/>
    </row>
    <row r="342" spans="1:10" s="13" customFormat="1" ht="15">
      <c r="A342" s="46">
        <v>8</v>
      </c>
      <c r="B342" s="56" t="s">
        <v>134</v>
      </c>
      <c r="C342" s="49" t="s">
        <v>135</v>
      </c>
      <c r="D342" s="56"/>
      <c r="E342" s="45">
        <v>14199</v>
      </c>
      <c r="F342" s="77" t="s">
        <v>466</v>
      </c>
      <c r="G342" s="44"/>
      <c r="H342" s="44"/>
      <c r="I342" s="44"/>
      <c r="J342" s="44"/>
    </row>
    <row r="343" spans="1:10" s="13" customFormat="1" ht="15">
      <c r="A343" s="46">
        <v>9</v>
      </c>
      <c r="B343" s="56" t="s">
        <v>144</v>
      </c>
      <c r="C343" s="49">
        <v>2016</v>
      </c>
      <c r="D343" s="56"/>
      <c r="E343" s="45">
        <v>4698.99</v>
      </c>
      <c r="F343" s="77" t="s">
        <v>466</v>
      </c>
      <c r="G343" s="44"/>
      <c r="H343" s="44"/>
      <c r="I343" s="44"/>
      <c r="J343" s="44"/>
    </row>
    <row r="344" spans="1:10" s="13" customFormat="1" ht="15">
      <c r="A344" s="46">
        <v>10</v>
      </c>
      <c r="B344" s="56" t="s">
        <v>136</v>
      </c>
      <c r="C344" s="49">
        <v>2016</v>
      </c>
      <c r="D344" s="56"/>
      <c r="E344" s="45">
        <v>4199</v>
      </c>
      <c r="F344" s="77" t="s">
        <v>466</v>
      </c>
      <c r="G344" s="44"/>
      <c r="H344" s="44"/>
      <c r="I344" s="44"/>
      <c r="J344" s="44"/>
    </row>
    <row r="345" spans="1:10" s="13" customFormat="1" ht="15">
      <c r="A345" s="46">
        <v>11</v>
      </c>
      <c r="B345" s="56" t="s">
        <v>756</v>
      </c>
      <c r="C345" s="49">
        <v>2016</v>
      </c>
      <c r="D345" s="56"/>
      <c r="E345" s="45">
        <v>3431.21</v>
      </c>
      <c r="F345" s="77" t="s">
        <v>466</v>
      </c>
      <c r="G345" s="44"/>
      <c r="H345" s="44"/>
      <c r="I345" s="44"/>
      <c r="J345" s="44"/>
    </row>
    <row r="346" spans="1:10" s="13" customFormat="1" ht="15">
      <c r="A346" s="46">
        <v>12</v>
      </c>
      <c r="B346" s="56" t="s">
        <v>139</v>
      </c>
      <c r="C346" s="49">
        <v>2016</v>
      </c>
      <c r="D346" s="56"/>
      <c r="E346" s="45">
        <v>16895</v>
      </c>
      <c r="F346" s="77" t="s">
        <v>466</v>
      </c>
      <c r="G346" s="44"/>
      <c r="H346" s="44"/>
      <c r="I346" s="44"/>
      <c r="J346" s="44"/>
    </row>
    <row r="347" spans="1:10" s="13" customFormat="1" ht="15">
      <c r="A347" s="46">
        <v>13</v>
      </c>
      <c r="B347" s="56" t="s">
        <v>140</v>
      </c>
      <c r="C347" s="49">
        <v>2016</v>
      </c>
      <c r="D347" s="56"/>
      <c r="E347" s="45">
        <v>2788.94</v>
      </c>
      <c r="F347" s="77" t="s">
        <v>466</v>
      </c>
      <c r="G347" s="44"/>
      <c r="H347" s="44"/>
      <c r="I347" s="44"/>
      <c r="J347" s="44"/>
    </row>
    <row r="348" spans="1:10" s="13" customFormat="1" ht="15">
      <c r="A348" s="46">
        <v>14</v>
      </c>
      <c r="B348" s="56" t="s">
        <v>138</v>
      </c>
      <c r="C348" s="49">
        <v>2017</v>
      </c>
      <c r="D348" s="56"/>
      <c r="E348" s="45">
        <v>4355.98</v>
      </c>
      <c r="F348" s="77" t="s">
        <v>466</v>
      </c>
      <c r="G348" s="44"/>
      <c r="H348" s="44"/>
      <c r="I348" s="44"/>
      <c r="J348" s="44"/>
    </row>
    <row r="349" spans="1:10" s="13" customFormat="1" ht="15">
      <c r="A349" s="46">
        <v>15</v>
      </c>
      <c r="B349" s="56" t="s">
        <v>141</v>
      </c>
      <c r="C349" s="49">
        <v>2017</v>
      </c>
      <c r="D349" s="56"/>
      <c r="E349" s="45">
        <v>2373.9</v>
      </c>
      <c r="F349" s="77" t="s">
        <v>466</v>
      </c>
      <c r="G349" s="44"/>
      <c r="H349" s="44"/>
      <c r="I349" s="44"/>
      <c r="J349" s="44"/>
    </row>
    <row r="350" spans="1:10" s="13" customFormat="1" ht="15">
      <c r="A350" s="46">
        <v>16</v>
      </c>
      <c r="B350" s="56" t="s">
        <v>142</v>
      </c>
      <c r="C350" s="49">
        <v>2017</v>
      </c>
      <c r="D350" s="56"/>
      <c r="E350" s="45">
        <v>15625</v>
      </c>
      <c r="F350" s="77" t="s">
        <v>466</v>
      </c>
      <c r="G350" s="44"/>
      <c r="H350" s="44"/>
      <c r="I350" s="44"/>
      <c r="J350" s="44"/>
    </row>
    <row r="351" spans="1:10" s="13" customFormat="1" ht="15">
      <c r="A351" s="46">
        <v>17</v>
      </c>
      <c r="B351" s="56" t="s">
        <v>143</v>
      </c>
      <c r="C351" s="49">
        <v>2017</v>
      </c>
      <c r="D351" s="56"/>
      <c r="E351" s="45">
        <v>4598.99</v>
      </c>
      <c r="F351" s="77" t="s">
        <v>466</v>
      </c>
      <c r="G351" s="44"/>
      <c r="H351" s="44"/>
      <c r="I351" s="44"/>
      <c r="J351" s="44"/>
    </row>
    <row r="352" spans="1:10" s="13" customFormat="1" ht="15">
      <c r="A352" s="46">
        <v>18</v>
      </c>
      <c r="B352" s="56" t="s">
        <v>145</v>
      </c>
      <c r="C352" s="49">
        <v>2017</v>
      </c>
      <c r="D352" s="56"/>
      <c r="E352" s="45">
        <v>3265.46</v>
      </c>
      <c r="F352" s="77" t="s">
        <v>466</v>
      </c>
      <c r="G352" s="44"/>
      <c r="H352" s="44"/>
      <c r="I352" s="44"/>
      <c r="J352" s="44"/>
    </row>
    <row r="353" spans="1:10" s="13" customFormat="1" ht="15">
      <c r="A353" s="46">
        <v>19</v>
      </c>
      <c r="B353" s="56" t="s">
        <v>146</v>
      </c>
      <c r="C353" s="49">
        <v>2017</v>
      </c>
      <c r="D353" s="56"/>
      <c r="E353" s="45">
        <v>1924.11</v>
      </c>
      <c r="F353" s="77" t="s">
        <v>466</v>
      </c>
      <c r="G353" s="44"/>
      <c r="H353" s="44"/>
      <c r="I353" s="44"/>
      <c r="J353" s="44"/>
    </row>
    <row r="354" spans="1:10" s="13" customFormat="1" ht="15">
      <c r="A354" s="46">
        <v>20</v>
      </c>
      <c r="B354" s="56" t="s">
        <v>410</v>
      </c>
      <c r="C354" s="49">
        <v>2018</v>
      </c>
      <c r="D354" s="56"/>
      <c r="E354" s="45">
        <v>995.07</v>
      </c>
      <c r="F354" s="77" t="s">
        <v>466</v>
      </c>
      <c r="G354" s="44"/>
      <c r="H354" s="44"/>
      <c r="I354" s="44"/>
      <c r="J354" s="44"/>
    </row>
    <row r="355" spans="1:10" s="13" customFormat="1" ht="15">
      <c r="A355" s="46">
        <v>21</v>
      </c>
      <c r="B355" s="56" t="s">
        <v>411</v>
      </c>
      <c r="C355" s="49">
        <v>2018</v>
      </c>
      <c r="D355" s="56"/>
      <c r="E355" s="45">
        <v>2000</v>
      </c>
      <c r="F355" s="77" t="s">
        <v>466</v>
      </c>
      <c r="G355" s="44"/>
      <c r="H355" s="44"/>
      <c r="I355" s="44"/>
      <c r="J355" s="44"/>
    </row>
    <row r="356" spans="1:10" s="13" customFormat="1" ht="15">
      <c r="A356" s="46">
        <v>22</v>
      </c>
      <c r="B356" s="56" t="s">
        <v>412</v>
      </c>
      <c r="C356" s="49">
        <v>2018</v>
      </c>
      <c r="D356" s="56"/>
      <c r="E356" s="45">
        <v>2562.09</v>
      </c>
      <c r="F356" s="77" t="s">
        <v>466</v>
      </c>
      <c r="G356" s="44"/>
      <c r="H356" s="44"/>
      <c r="I356" s="44"/>
      <c r="J356" s="44"/>
    </row>
    <row r="357" spans="1:10" s="13" customFormat="1" ht="15">
      <c r="A357" s="46">
        <v>23</v>
      </c>
      <c r="B357" s="56" t="s">
        <v>413</v>
      </c>
      <c r="C357" s="49">
        <v>2018</v>
      </c>
      <c r="D357" s="56"/>
      <c r="E357" s="45">
        <v>1708.47</v>
      </c>
      <c r="F357" s="77" t="s">
        <v>466</v>
      </c>
      <c r="G357" s="44"/>
      <c r="H357" s="44"/>
      <c r="I357" s="44"/>
      <c r="J357" s="44"/>
    </row>
    <row r="358" spans="1:10" s="13" customFormat="1" ht="15">
      <c r="A358" s="46">
        <v>24</v>
      </c>
      <c r="B358" s="56" t="s">
        <v>414</v>
      </c>
      <c r="C358" s="49">
        <v>2018</v>
      </c>
      <c r="D358" s="56"/>
      <c r="E358" s="45">
        <v>2701.08</v>
      </c>
      <c r="F358" s="150" t="s">
        <v>466</v>
      </c>
      <c r="G358" s="44"/>
      <c r="H358" s="44"/>
      <c r="I358" s="44"/>
      <c r="J358" s="44"/>
    </row>
    <row r="359" spans="1:10" s="13" customFormat="1" ht="15">
      <c r="A359" s="46">
        <v>25</v>
      </c>
      <c r="B359" s="56" t="s">
        <v>415</v>
      </c>
      <c r="C359" s="49">
        <v>2018</v>
      </c>
      <c r="D359" s="56"/>
      <c r="E359" s="45">
        <v>23788.2</v>
      </c>
      <c r="F359" s="150" t="s">
        <v>466</v>
      </c>
      <c r="G359" s="44"/>
      <c r="H359" s="44"/>
      <c r="I359" s="44"/>
      <c r="J359" s="44"/>
    </row>
    <row r="360" spans="1:10" s="13" customFormat="1" ht="15">
      <c r="A360" s="46">
        <v>26</v>
      </c>
      <c r="B360" s="56" t="s">
        <v>416</v>
      </c>
      <c r="C360" s="49">
        <v>2018</v>
      </c>
      <c r="D360" s="56"/>
      <c r="E360" s="45">
        <v>4182</v>
      </c>
      <c r="F360" s="150" t="s">
        <v>466</v>
      </c>
      <c r="G360" s="44"/>
      <c r="H360" s="44"/>
      <c r="I360" s="44"/>
      <c r="J360" s="44"/>
    </row>
    <row r="361" spans="1:10" s="13" customFormat="1" ht="15">
      <c r="A361" s="46">
        <v>27</v>
      </c>
      <c r="B361" s="56" t="s">
        <v>417</v>
      </c>
      <c r="C361" s="49">
        <v>2018</v>
      </c>
      <c r="D361" s="56"/>
      <c r="E361" s="45">
        <v>4305</v>
      </c>
      <c r="F361" s="150" t="s">
        <v>466</v>
      </c>
      <c r="G361" s="44"/>
      <c r="H361" s="44"/>
      <c r="I361" s="44"/>
      <c r="J361" s="44"/>
    </row>
    <row r="362" spans="1:10" s="13" customFormat="1" ht="15">
      <c r="A362" s="46">
        <v>28</v>
      </c>
      <c r="B362" s="56" t="s">
        <v>418</v>
      </c>
      <c r="C362" s="49">
        <v>2018</v>
      </c>
      <c r="D362" s="56"/>
      <c r="E362" s="45">
        <v>1647.07</v>
      </c>
      <c r="F362" s="150" t="s">
        <v>466</v>
      </c>
      <c r="G362" s="44"/>
      <c r="H362" s="44"/>
      <c r="I362" s="44"/>
      <c r="J362" s="44"/>
    </row>
    <row r="363" spans="1:10" s="13" customFormat="1" ht="15">
      <c r="A363" s="46">
        <v>29</v>
      </c>
      <c r="B363" s="56" t="s">
        <v>419</v>
      </c>
      <c r="C363" s="49">
        <v>2019</v>
      </c>
      <c r="D363" s="56"/>
      <c r="E363" s="45">
        <v>2829</v>
      </c>
      <c r="F363" s="77" t="s">
        <v>466</v>
      </c>
      <c r="G363" s="44"/>
      <c r="H363" s="44"/>
      <c r="I363" s="44"/>
      <c r="J363" s="44"/>
    </row>
    <row r="364" spans="1:10" s="13" customFormat="1" ht="15">
      <c r="A364" s="46">
        <v>30</v>
      </c>
      <c r="B364" s="56" t="s">
        <v>420</v>
      </c>
      <c r="C364" s="49">
        <v>2019</v>
      </c>
      <c r="D364" s="56"/>
      <c r="E364" s="45">
        <v>12000</v>
      </c>
      <c r="F364" s="77" t="s">
        <v>466</v>
      </c>
      <c r="G364" s="44"/>
      <c r="H364" s="44"/>
      <c r="I364" s="44"/>
      <c r="J364" s="44"/>
    </row>
    <row r="365" spans="1:10" s="13" customFormat="1" ht="15">
      <c r="A365" s="46">
        <v>31</v>
      </c>
      <c r="B365" s="56" t="s">
        <v>416</v>
      </c>
      <c r="C365" s="49">
        <v>2019</v>
      </c>
      <c r="D365" s="56"/>
      <c r="E365" s="45">
        <v>4731.71</v>
      </c>
      <c r="F365" s="77" t="s">
        <v>466</v>
      </c>
      <c r="G365" s="44"/>
      <c r="H365" s="44"/>
      <c r="I365" s="44"/>
      <c r="J365" s="44"/>
    </row>
    <row r="366" spans="1:10" s="13" customFormat="1" ht="15">
      <c r="A366" s="46">
        <v>32</v>
      </c>
      <c r="B366" s="56" t="s">
        <v>421</v>
      </c>
      <c r="C366" s="49">
        <v>2019</v>
      </c>
      <c r="D366" s="56"/>
      <c r="E366" s="45">
        <v>8975</v>
      </c>
      <c r="F366" s="77" t="s">
        <v>466</v>
      </c>
      <c r="G366" s="44"/>
      <c r="H366" s="44"/>
      <c r="I366" s="44"/>
      <c r="J366" s="44"/>
    </row>
    <row r="367" spans="1:10" s="13" customFormat="1" ht="15">
      <c r="A367" s="46">
        <v>33</v>
      </c>
      <c r="B367" s="56" t="s">
        <v>416</v>
      </c>
      <c r="C367" s="49">
        <v>2019</v>
      </c>
      <c r="D367" s="56"/>
      <c r="E367" s="45">
        <v>4428</v>
      </c>
      <c r="F367" s="77" t="s">
        <v>466</v>
      </c>
      <c r="G367" s="44"/>
      <c r="H367" s="44"/>
      <c r="I367" s="44"/>
      <c r="J367" s="44"/>
    </row>
    <row r="368" spans="1:10" s="13" customFormat="1" ht="15">
      <c r="A368" s="46">
        <v>34</v>
      </c>
      <c r="B368" s="56" t="s">
        <v>422</v>
      </c>
      <c r="C368" s="49">
        <v>2019</v>
      </c>
      <c r="D368" s="56"/>
      <c r="E368" s="45">
        <v>2650</v>
      </c>
      <c r="F368" s="77" t="s">
        <v>466</v>
      </c>
      <c r="G368" s="44"/>
      <c r="H368" s="44"/>
      <c r="I368" s="44"/>
      <c r="J368" s="44"/>
    </row>
    <row r="369" spans="1:10" s="13" customFormat="1" ht="15">
      <c r="A369" s="46">
        <v>35</v>
      </c>
      <c r="B369" s="56" t="s">
        <v>423</v>
      </c>
      <c r="C369" s="49">
        <v>2019</v>
      </c>
      <c r="D369" s="56"/>
      <c r="E369" s="45">
        <v>3798</v>
      </c>
      <c r="F369" s="150" t="s">
        <v>466</v>
      </c>
      <c r="G369" s="44"/>
      <c r="H369" s="44"/>
      <c r="I369" s="44"/>
      <c r="J369" s="44"/>
    </row>
    <row r="370" spans="1:10" s="13" customFormat="1" ht="15">
      <c r="A370" s="46">
        <v>36</v>
      </c>
      <c r="B370" s="56" t="s">
        <v>166</v>
      </c>
      <c r="C370" s="49">
        <v>2015</v>
      </c>
      <c r="D370" s="56"/>
      <c r="E370" s="45">
        <v>9840</v>
      </c>
      <c r="F370" s="150" t="s">
        <v>466</v>
      </c>
      <c r="G370" s="44"/>
      <c r="H370" s="44"/>
      <c r="I370" s="44"/>
      <c r="J370" s="44"/>
    </row>
    <row r="371" spans="1:10" s="13" customFormat="1" ht="15">
      <c r="A371" s="46">
        <v>37</v>
      </c>
      <c r="B371" s="56" t="s">
        <v>167</v>
      </c>
      <c r="C371" s="49">
        <v>2015</v>
      </c>
      <c r="D371" s="56"/>
      <c r="E371" s="45">
        <v>1230</v>
      </c>
      <c r="F371" s="150" t="s">
        <v>466</v>
      </c>
      <c r="G371" s="44"/>
      <c r="H371" s="44"/>
      <c r="I371" s="44"/>
      <c r="J371" s="44"/>
    </row>
    <row r="372" spans="1:10" s="13" customFormat="1" ht="15">
      <c r="A372" s="46">
        <v>38</v>
      </c>
      <c r="B372" s="56" t="s">
        <v>162</v>
      </c>
      <c r="C372" s="49">
        <v>2015</v>
      </c>
      <c r="D372" s="56"/>
      <c r="E372" s="45">
        <v>1099.01</v>
      </c>
      <c r="F372" s="150" t="s">
        <v>466</v>
      </c>
      <c r="G372" s="44"/>
      <c r="H372" s="44"/>
      <c r="I372" s="44"/>
      <c r="J372" s="44"/>
    </row>
    <row r="373" spans="1:10" s="13" customFormat="1" ht="15">
      <c r="A373" s="46">
        <v>39</v>
      </c>
      <c r="B373" s="56" t="s">
        <v>164</v>
      </c>
      <c r="C373" s="49">
        <v>2015</v>
      </c>
      <c r="D373" s="56"/>
      <c r="E373" s="45">
        <v>7380</v>
      </c>
      <c r="F373" s="150" t="s">
        <v>466</v>
      </c>
      <c r="G373" s="44"/>
      <c r="H373" s="44"/>
      <c r="I373" s="44"/>
      <c r="J373" s="44"/>
    </row>
    <row r="374" spans="1:10" s="13" customFormat="1" ht="15">
      <c r="A374" s="46">
        <v>40</v>
      </c>
      <c r="B374" s="56" t="s">
        <v>165</v>
      </c>
      <c r="C374" s="49">
        <v>2015</v>
      </c>
      <c r="D374" s="56"/>
      <c r="E374" s="45">
        <v>3813</v>
      </c>
      <c r="F374" s="150" t="s">
        <v>466</v>
      </c>
      <c r="G374" s="44"/>
      <c r="H374" s="44"/>
      <c r="I374" s="44"/>
      <c r="J374" s="44"/>
    </row>
    <row r="375" spans="1:10" s="13" customFormat="1" ht="15">
      <c r="A375" s="46">
        <v>41</v>
      </c>
      <c r="B375" s="56" t="s">
        <v>757</v>
      </c>
      <c r="C375" s="49">
        <v>2015</v>
      </c>
      <c r="D375" s="56"/>
      <c r="E375" s="45">
        <v>4305</v>
      </c>
      <c r="F375" s="150" t="s">
        <v>466</v>
      </c>
      <c r="G375" s="44"/>
      <c r="H375" s="44"/>
      <c r="I375" s="44"/>
      <c r="J375" s="44"/>
    </row>
    <row r="376" spans="1:10" s="13" customFormat="1" ht="15">
      <c r="A376" s="46">
        <v>42</v>
      </c>
      <c r="B376" s="56" t="s">
        <v>758</v>
      </c>
      <c r="C376" s="49">
        <v>2015</v>
      </c>
      <c r="D376" s="56"/>
      <c r="E376" s="45">
        <v>17539.8</v>
      </c>
      <c r="F376" s="150" t="s">
        <v>466</v>
      </c>
      <c r="G376" s="44"/>
      <c r="H376" s="44"/>
      <c r="I376" s="44"/>
      <c r="J376" s="44"/>
    </row>
    <row r="377" spans="1:10" s="13" customFormat="1" ht="15">
      <c r="A377" s="46">
        <v>43</v>
      </c>
      <c r="B377" s="56" t="s">
        <v>759</v>
      </c>
      <c r="C377" s="49">
        <v>2015</v>
      </c>
      <c r="D377" s="56"/>
      <c r="E377" s="45">
        <v>87699</v>
      </c>
      <c r="F377" s="150" t="s">
        <v>466</v>
      </c>
      <c r="G377" s="44"/>
      <c r="H377" s="44"/>
      <c r="I377" s="44"/>
      <c r="J377" s="44"/>
    </row>
    <row r="378" spans="1:10" s="13" customFormat="1" ht="15">
      <c r="A378" s="46">
        <v>44</v>
      </c>
      <c r="B378" s="56" t="s">
        <v>760</v>
      </c>
      <c r="C378" s="49">
        <v>2021</v>
      </c>
      <c r="D378" s="56"/>
      <c r="E378" s="45">
        <v>759</v>
      </c>
      <c r="F378" s="150" t="s">
        <v>467</v>
      </c>
      <c r="G378" s="44"/>
      <c r="H378" s="44"/>
      <c r="I378" s="44"/>
      <c r="J378" s="44"/>
    </row>
    <row r="379" spans="1:5" s="18" customFormat="1" ht="13.5" customHeight="1">
      <c r="A379" s="9"/>
      <c r="B379" s="109" t="s">
        <v>469</v>
      </c>
      <c r="C379" s="110"/>
      <c r="D379" s="111"/>
      <c r="E379" s="10">
        <f>SUM(E335:E378)</f>
        <v>326580.26</v>
      </c>
    </row>
    <row r="380" spans="1:6" s="1" customFormat="1" ht="30.75" customHeight="1">
      <c r="A380" s="64"/>
      <c r="B380" s="122" t="s">
        <v>470</v>
      </c>
      <c r="C380" s="123"/>
      <c r="D380" s="123"/>
      <c r="E380" s="123"/>
      <c r="F380" s="124"/>
    </row>
    <row r="381" spans="1:10" s="13" customFormat="1" ht="15">
      <c r="A381" s="46">
        <v>1</v>
      </c>
      <c r="B381" s="56" t="s">
        <v>148</v>
      </c>
      <c r="C381" s="49">
        <v>2015</v>
      </c>
      <c r="D381" s="56"/>
      <c r="E381" s="45">
        <v>1598</v>
      </c>
      <c r="F381" s="77" t="s">
        <v>466</v>
      </c>
      <c r="G381" s="44"/>
      <c r="H381" s="44"/>
      <c r="I381" s="44"/>
      <c r="J381" s="44"/>
    </row>
    <row r="382" spans="1:10" s="13" customFormat="1" ht="15">
      <c r="A382" s="46">
        <v>2</v>
      </c>
      <c r="B382" s="56" t="s">
        <v>151</v>
      </c>
      <c r="C382" s="49">
        <v>2015</v>
      </c>
      <c r="D382" s="56"/>
      <c r="E382" s="45">
        <v>25830</v>
      </c>
      <c r="F382" s="77" t="s">
        <v>466</v>
      </c>
      <c r="G382" s="44"/>
      <c r="H382" s="44"/>
      <c r="I382" s="44"/>
      <c r="J382" s="44"/>
    </row>
    <row r="383" spans="1:10" s="13" customFormat="1" ht="15">
      <c r="A383" s="46">
        <v>3</v>
      </c>
      <c r="B383" s="56" t="s">
        <v>152</v>
      </c>
      <c r="C383" s="49">
        <v>2015</v>
      </c>
      <c r="D383" s="56"/>
      <c r="E383" s="45">
        <v>19926</v>
      </c>
      <c r="F383" s="77" t="s">
        <v>466</v>
      </c>
      <c r="G383" s="44"/>
      <c r="H383" s="44"/>
      <c r="I383" s="44"/>
      <c r="J383" s="44"/>
    </row>
    <row r="384" spans="1:10" s="13" customFormat="1" ht="15">
      <c r="A384" s="46">
        <v>4</v>
      </c>
      <c r="B384" s="56" t="s">
        <v>153</v>
      </c>
      <c r="C384" s="49">
        <v>2015</v>
      </c>
      <c r="D384" s="56"/>
      <c r="E384" s="45">
        <v>1230</v>
      </c>
      <c r="F384" s="77" t="s">
        <v>466</v>
      </c>
      <c r="G384" s="44"/>
      <c r="H384" s="44"/>
      <c r="I384" s="44"/>
      <c r="J384" s="44"/>
    </row>
    <row r="385" spans="1:10" s="13" customFormat="1" ht="15">
      <c r="A385" s="46">
        <v>5</v>
      </c>
      <c r="B385" s="56" t="s">
        <v>154</v>
      </c>
      <c r="C385" s="49">
        <v>2015</v>
      </c>
      <c r="D385" s="56"/>
      <c r="E385" s="45">
        <v>9840</v>
      </c>
      <c r="F385" s="77" t="s">
        <v>466</v>
      </c>
      <c r="G385" s="44"/>
      <c r="H385" s="44"/>
      <c r="I385" s="44"/>
      <c r="J385" s="44"/>
    </row>
    <row r="386" spans="1:10" s="13" customFormat="1" ht="15">
      <c r="A386" s="46">
        <v>6</v>
      </c>
      <c r="B386" s="56" t="s">
        <v>155</v>
      </c>
      <c r="C386" s="49">
        <v>2015</v>
      </c>
      <c r="D386" s="56"/>
      <c r="E386" s="45">
        <v>10824</v>
      </c>
      <c r="F386" s="77" t="s">
        <v>466</v>
      </c>
      <c r="G386" s="44"/>
      <c r="H386" s="44"/>
      <c r="I386" s="44"/>
      <c r="J386" s="44"/>
    </row>
    <row r="387" spans="1:10" s="13" customFormat="1" ht="15">
      <c r="A387" s="46">
        <v>7</v>
      </c>
      <c r="B387" s="56" t="s">
        <v>156</v>
      </c>
      <c r="C387" s="49">
        <v>2015</v>
      </c>
      <c r="D387" s="56"/>
      <c r="E387" s="45">
        <v>4674</v>
      </c>
      <c r="F387" s="77" t="s">
        <v>466</v>
      </c>
      <c r="G387" s="44"/>
      <c r="H387" s="44"/>
      <c r="I387" s="44"/>
      <c r="J387" s="44"/>
    </row>
    <row r="388" spans="1:10" s="13" customFormat="1" ht="15">
      <c r="A388" s="46">
        <v>8</v>
      </c>
      <c r="B388" s="56" t="s">
        <v>157</v>
      </c>
      <c r="C388" s="49">
        <v>2015</v>
      </c>
      <c r="D388" s="56"/>
      <c r="E388" s="45">
        <v>4059</v>
      </c>
      <c r="F388" s="77" t="s">
        <v>466</v>
      </c>
      <c r="G388" s="44"/>
      <c r="H388" s="44"/>
      <c r="I388" s="44"/>
      <c r="J388" s="44"/>
    </row>
    <row r="389" spans="1:10" s="13" customFormat="1" ht="15">
      <c r="A389" s="46">
        <v>9</v>
      </c>
      <c r="B389" s="56" t="s">
        <v>158</v>
      </c>
      <c r="C389" s="49">
        <v>2015</v>
      </c>
      <c r="D389" s="56"/>
      <c r="E389" s="45">
        <v>131856</v>
      </c>
      <c r="F389" s="77" t="s">
        <v>466</v>
      </c>
      <c r="G389" s="44"/>
      <c r="H389" s="44"/>
      <c r="I389" s="44"/>
      <c r="J389" s="44"/>
    </row>
    <row r="390" spans="1:10" s="13" customFormat="1" ht="15">
      <c r="A390" s="46">
        <v>10</v>
      </c>
      <c r="B390" s="56" t="s">
        <v>159</v>
      </c>
      <c r="C390" s="49">
        <v>2015</v>
      </c>
      <c r="D390" s="56"/>
      <c r="E390" s="45">
        <v>3813</v>
      </c>
      <c r="F390" s="77" t="s">
        <v>466</v>
      </c>
      <c r="G390" s="44"/>
      <c r="H390" s="44"/>
      <c r="I390" s="44"/>
      <c r="J390" s="44"/>
    </row>
    <row r="391" spans="1:10" s="13" customFormat="1" ht="15">
      <c r="A391" s="46">
        <v>11</v>
      </c>
      <c r="B391" s="56" t="s">
        <v>160</v>
      </c>
      <c r="C391" s="49">
        <v>2015</v>
      </c>
      <c r="D391" s="56"/>
      <c r="E391" s="45">
        <v>7380</v>
      </c>
      <c r="F391" s="77" t="s">
        <v>466</v>
      </c>
      <c r="G391" s="44"/>
      <c r="H391" s="44"/>
      <c r="I391" s="44"/>
      <c r="J391" s="44"/>
    </row>
    <row r="392" spans="1:10" s="13" customFormat="1" ht="15">
      <c r="A392" s="46">
        <v>12</v>
      </c>
      <c r="B392" s="56" t="s">
        <v>161</v>
      </c>
      <c r="C392" s="49">
        <v>2015</v>
      </c>
      <c r="D392" s="56"/>
      <c r="E392" s="45">
        <v>1033.53</v>
      </c>
      <c r="F392" s="77" t="s">
        <v>466</v>
      </c>
      <c r="G392" s="44"/>
      <c r="H392" s="44"/>
      <c r="I392" s="44"/>
      <c r="J392" s="44"/>
    </row>
    <row r="393" spans="1:10" s="13" customFormat="1" ht="15">
      <c r="A393" s="46">
        <v>13</v>
      </c>
      <c r="B393" s="56" t="s">
        <v>162</v>
      </c>
      <c r="C393" s="49">
        <v>2015</v>
      </c>
      <c r="D393" s="56"/>
      <c r="E393" s="45">
        <v>1099.01</v>
      </c>
      <c r="F393" s="77" t="s">
        <v>466</v>
      </c>
      <c r="G393" s="44"/>
      <c r="H393" s="44"/>
      <c r="I393" s="44"/>
      <c r="J393" s="44"/>
    </row>
    <row r="394" spans="1:10" s="13" customFormat="1" ht="15">
      <c r="A394" s="46">
        <v>14</v>
      </c>
      <c r="B394" s="56" t="s">
        <v>163</v>
      </c>
      <c r="C394" s="49">
        <v>2015</v>
      </c>
      <c r="D394" s="56"/>
      <c r="E394" s="45">
        <v>2600.71</v>
      </c>
      <c r="F394" s="77" t="s">
        <v>466</v>
      </c>
      <c r="G394" s="44"/>
      <c r="H394" s="44"/>
      <c r="I394" s="44"/>
      <c r="J394" s="44"/>
    </row>
    <row r="395" spans="1:10" s="13" customFormat="1" ht="15">
      <c r="A395" s="46">
        <v>15</v>
      </c>
      <c r="B395" s="56" t="s">
        <v>147</v>
      </c>
      <c r="C395" s="49">
        <v>2016</v>
      </c>
      <c r="D395" s="56"/>
      <c r="E395" s="45">
        <v>3265.46</v>
      </c>
      <c r="F395" s="77" t="s">
        <v>466</v>
      </c>
      <c r="G395" s="44"/>
      <c r="H395" s="44"/>
      <c r="I395" s="44"/>
      <c r="J395" s="44"/>
    </row>
    <row r="396" spans="1:10" s="13" customFormat="1" ht="15">
      <c r="A396" s="46">
        <v>16</v>
      </c>
      <c r="B396" s="56" t="s">
        <v>149</v>
      </c>
      <c r="C396" s="49">
        <v>2016</v>
      </c>
      <c r="D396" s="56"/>
      <c r="E396" s="45">
        <v>4598.99</v>
      </c>
      <c r="F396" s="77" t="s">
        <v>466</v>
      </c>
      <c r="G396" s="44"/>
      <c r="H396" s="44"/>
      <c r="I396" s="44"/>
      <c r="J396" s="44"/>
    </row>
    <row r="397" spans="1:10" s="13" customFormat="1" ht="15">
      <c r="A397" s="46">
        <v>17</v>
      </c>
      <c r="B397" s="56" t="s">
        <v>150</v>
      </c>
      <c r="C397" s="49">
        <v>2016</v>
      </c>
      <c r="D397" s="56"/>
      <c r="E397" s="45">
        <v>4100</v>
      </c>
      <c r="F397" s="77" t="s">
        <v>466</v>
      </c>
      <c r="G397" s="44"/>
      <c r="H397" s="44"/>
      <c r="I397" s="44"/>
      <c r="J397" s="44"/>
    </row>
    <row r="398" spans="1:10" s="13" customFormat="1" ht="15">
      <c r="A398" s="46">
        <v>18</v>
      </c>
      <c r="B398" s="56" t="s">
        <v>424</v>
      </c>
      <c r="C398" s="49">
        <v>2019</v>
      </c>
      <c r="D398" s="56"/>
      <c r="E398" s="45">
        <v>1407.05</v>
      </c>
      <c r="F398" s="151" t="s">
        <v>466</v>
      </c>
      <c r="G398" s="44"/>
      <c r="H398" s="44"/>
      <c r="I398" s="44"/>
      <c r="J398" s="44"/>
    </row>
    <row r="399" spans="1:6" s="17" customFormat="1" ht="15">
      <c r="A399" s="9"/>
      <c r="B399" s="109" t="s">
        <v>471</v>
      </c>
      <c r="C399" s="110"/>
      <c r="D399" s="111"/>
      <c r="E399" s="10">
        <f>SUM(E381:E398)</f>
        <v>239134.74999999997</v>
      </c>
      <c r="F399" s="55"/>
    </row>
    <row r="400" spans="1:6" s="6" customFormat="1" ht="15">
      <c r="A400" s="11"/>
      <c r="B400" s="116" t="s">
        <v>3</v>
      </c>
      <c r="C400" s="117"/>
      <c r="D400" s="118" t="s">
        <v>3</v>
      </c>
      <c r="E400" s="12">
        <f>SUM(E399,E379)</f>
        <v>565715.01</v>
      </c>
      <c r="F400" s="60"/>
    </row>
    <row r="401" spans="1:6" s="17" customFormat="1" ht="31.5" customHeight="1">
      <c r="A401" s="147" t="s">
        <v>168</v>
      </c>
      <c r="B401" s="147"/>
      <c r="C401" s="147"/>
      <c r="D401" s="147"/>
      <c r="E401" s="147"/>
      <c r="F401" s="34"/>
    </row>
    <row r="402" spans="1:6" s="15" customFormat="1" ht="10.5">
      <c r="A402" s="53"/>
      <c r="B402" s="16"/>
      <c r="C402" s="51"/>
      <c r="D402" s="35"/>
      <c r="E402" s="61"/>
      <c r="F402" s="62"/>
    </row>
    <row r="403" spans="1:10" s="33" customFormat="1" ht="27.75">
      <c r="A403" s="31" t="s">
        <v>0</v>
      </c>
      <c r="B403" s="31" t="s">
        <v>1</v>
      </c>
      <c r="C403" s="31" t="s">
        <v>489</v>
      </c>
      <c r="D403" s="31" t="s">
        <v>12</v>
      </c>
      <c r="E403" s="32" t="s">
        <v>372</v>
      </c>
      <c r="F403" s="32" t="s">
        <v>462</v>
      </c>
      <c r="G403" s="42"/>
      <c r="H403" s="42"/>
      <c r="I403" s="42"/>
      <c r="J403" s="42"/>
    </row>
    <row r="404" spans="1:6" s="1" customFormat="1" ht="30.75" customHeight="1">
      <c r="A404" s="69"/>
      <c r="B404" s="131" t="s">
        <v>495</v>
      </c>
      <c r="C404" s="132" t="s">
        <v>58</v>
      </c>
      <c r="D404" s="132" t="s">
        <v>12</v>
      </c>
      <c r="E404" s="132" t="s">
        <v>2</v>
      </c>
      <c r="F404" s="133"/>
    </row>
    <row r="405" spans="1:10" s="79" customFormat="1" ht="15">
      <c r="A405" s="46">
        <v>1</v>
      </c>
      <c r="B405" s="74" t="s">
        <v>451</v>
      </c>
      <c r="C405" s="75">
        <v>2016</v>
      </c>
      <c r="D405" s="74" t="s">
        <v>452</v>
      </c>
      <c r="E405" s="76">
        <v>2488.99</v>
      </c>
      <c r="F405" s="77" t="s">
        <v>466</v>
      </c>
      <c r="G405" s="78"/>
      <c r="H405" s="78"/>
      <c r="I405" s="78"/>
      <c r="J405" s="78"/>
    </row>
    <row r="406" spans="1:10" s="79" customFormat="1" ht="15">
      <c r="A406" s="46">
        <v>2</v>
      </c>
      <c r="B406" s="74" t="s">
        <v>453</v>
      </c>
      <c r="C406" s="75">
        <v>2016</v>
      </c>
      <c r="D406" s="74" t="s">
        <v>454</v>
      </c>
      <c r="E406" s="76">
        <v>2952</v>
      </c>
      <c r="F406" s="77" t="s">
        <v>466</v>
      </c>
      <c r="G406" s="78"/>
      <c r="H406" s="78"/>
      <c r="I406" s="78"/>
      <c r="J406" s="78"/>
    </row>
    <row r="407" spans="1:10" s="79" customFormat="1" ht="15">
      <c r="A407" s="46">
        <v>3</v>
      </c>
      <c r="B407" s="74" t="s">
        <v>455</v>
      </c>
      <c r="C407" s="75">
        <v>2016</v>
      </c>
      <c r="D407" s="74" t="s">
        <v>456</v>
      </c>
      <c r="E407" s="76">
        <v>393.6</v>
      </c>
      <c r="F407" s="77" t="s">
        <v>466</v>
      </c>
      <c r="G407" s="78"/>
      <c r="H407" s="78"/>
      <c r="I407" s="78"/>
      <c r="J407" s="78"/>
    </row>
    <row r="408" spans="1:10" s="79" customFormat="1" ht="15">
      <c r="A408" s="46">
        <v>4</v>
      </c>
      <c r="B408" s="74" t="s">
        <v>457</v>
      </c>
      <c r="C408" s="75">
        <v>2016</v>
      </c>
      <c r="D408" s="74" t="s">
        <v>458</v>
      </c>
      <c r="E408" s="76">
        <v>799.5</v>
      </c>
      <c r="F408" s="77" t="s">
        <v>466</v>
      </c>
      <c r="G408" s="78"/>
      <c r="H408" s="78"/>
      <c r="I408" s="78"/>
      <c r="J408" s="78"/>
    </row>
    <row r="409" spans="1:10" s="79" customFormat="1" ht="15">
      <c r="A409" s="46">
        <v>5</v>
      </c>
      <c r="B409" s="74" t="s">
        <v>761</v>
      </c>
      <c r="C409" s="75">
        <v>2019</v>
      </c>
      <c r="D409" s="74" t="s">
        <v>762</v>
      </c>
      <c r="E409" s="76">
        <v>4182</v>
      </c>
      <c r="F409" s="77" t="s">
        <v>466</v>
      </c>
      <c r="G409" s="78"/>
      <c r="H409" s="78"/>
      <c r="I409" s="78"/>
      <c r="J409" s="78"/>
    </row>
    <row r="410" spans="1:5" s="18" customFormat="1" ht="13.5" customHeight="1">
      <c r="A410" s="9"/>
      <c r="B410" s="109" t="s">
        <v>496</v>
      </c>
      <c r="C410" s="110"/>
      <c r="D410" s="111" t="s">
        <v>459</v>
      </c>
      <c r="E410" s="10">
        <f>SUM(E405:E409)</f>
        <v>10816.09</v>
      </c>
    </row>
    <row r="411" spans="1:6" s="1" customFormat="1" ht="30.75" customHeight="1">
      <c r="A411" s="69"/>
      <c r="B411" s="131" t="s">
        <v>499</v>
      </c>
      <c r="C411" s="132" t="s">
        <v>58</v>
      </c>
      <c r="D411" s="132" t="s">
        <v>12</v>
      </c>
      <c r="E411" s="132" t="s">
        <v>2</v>
      </c>
      <c r="F411" s="133"/>
    </row>
    <row r="412" spans="1:10" s="79" customFormat="1" ht="15">
      <c r="A412" s="46">
        <v>1</v>
      </c>
      <c r="B412" s="74" t="s">
        <v>500</v>
      </c>
      <c r="C412" s="75">
        <v>2017</v>
      </c>
      <c r="D412" s="74" t="s">
        <v>501</v>
      </c>
      <c r="E412" s="76">
        <v>3444</v>
      </c>
      <c r="F412" s="77" t="s">
        <v>466</v>
      </c>
      <c r="G412" s="78"/>
      <c r="H412" s="78"/>
      <c r="I412" s="78"/>
      <c r="J412" s="78"/>
    </row>
    <row r="413" spans="1:10" s="79" customFormat="1" ht="15">
      <c r="A413" s="46">
        <v>2</v>
      </c>
      <c r="B413" s="74" t="s">
        <v>502</v>
      </c>
      <c r="C413" s="75">
        <v>2017</v>
      </c>
      <c r="D413" s="74" t="s">
        <v>503</v>
      </c>
      <c r="E413" s="76">
        <v>2952</v>
      </c>
      <c r="F413" s="77" t="s">
        <v>466</v>
      </c>
      <c r="G413" s="78"/>
      <c r="H413" s="78"/>
      <c r="I413" s="78"/>
      <c r="J413" s="78"/>
    </row>
    <row r="414" spans="1:10" s="79" customFormat="1" ht="15">
      <c r="A414" s="46">
        <v>3</v>
      </c>
      <c r="B414" s="74" t="s">
        <v>504</v>
      </c>
      <c r="C414" s="75">
        <v>2017</v>
      </c>
      <c r="D414" s="74" t="s">
        <v>505</v>
      </c>
      <c r="E414" s="76">
        <v>3444</v>
      </c>
      <c r="F414" s="77" t="s">
        <v>466</v>
      </c>
      <c r="G414" s="78"/>
      <c r="H414" s="78"/>
      <c r="I414" s="78"/>
      <c r="J414" s="78"/>
    </row>
    <row r="415" spans="1:10" s="79" customFormat="1" ht="15">
      <c r="A415" s="46">
        <v>4</v>
      </c>
      <c r="B415" s="74" t="s">
        <v>772</v>
      </c>
      <c r="C415" s="75">
        <v>2018</v>
      </c>
      <c r="D415" s="74" t="s">
        <v>506</v>
      </c>
      <c r="E415" s="76">
        <v>7380</v>
      </c>
      <c r="F415" s="77" t="s">
        <v>466</v>
      </c>
      <c r="G415" s="78"/>
      <c r="H415" s="78"/>
      <c r="I415" s="78"/>
      <c r="J415" s="78"/>
    </row>
    <row r="416" spans="1:10" s="79" customFormat="1" ht="15">
      <c r="A416" s="46">
        <v>5</v>
      </c>
      <c r="B416" s="74" t="s">
        <v>507</v>
      </c>
      <c r="C416" s="75">
        <v>2018</v>
      </c>
      <c r="D416" s="74" t="s">
        <v>508</v>
      </c>
      <c r="E416" s="76">
        <v>3960.6</v>
      </c>
      <c r="F416" s="77" t="s">
        <v>466</v>
      </c>
      <c r="G416" s="78"/>
      <c r="H416" s="78"/>
      <c r="I416" s="78"/>
      <c r="J416" s="78"/>
    </row>
    <row r="417" spans="1:10" s="79" customFormat="1" ht="15">
      <c r="A417" s="46">
        <v>6</v>
      </c>
      <c r="B417" s="74" t="s">
        <v>509</v>
      </c>
      <c r="C417" s="75">
        <v>2018</v>
      </c>
      <c r="D417" s="74" t="s">
        <v>510</v>
      </c>
      <c r="E417" s="76">
        <v>1476</v>
      </c>
      <c r="F417" s="77" t="s">
        <v>466</v>
      </c>
      <c r="G417" s="78"/>
      <c r="H417" s="78"/>
      <c r="I417" s="78"/>
      <c r="J417" s="78"/>
    </row>
    <row r="418" spans="1:10" s="79" customFormat="1" ht="15">
      <c r="A418" s="46">
        <v>7</v>
      </c>
      <c r="B418" s="74" t="s">
        <v>511</v>
      </c>
      <c r="C418" s="75">
        <v>2019</v>
      </c>
      <c r="D418" s="74" t="s">
        <v>512</v>
      </c>
      <c r="E418" s="76">
        <v>2952</v>
      </c>
      <c r="F418" s="77" t="s">
        <v>466</v>
      </c>
      <c r="G418" s="78"/>
      <c r="H418" s="78"/>
      <c r="I418" s="78"/>
      <c r="J418" s="78"/>
    </row>
    <row r="419" spans="1:10" s="79" customFormat="1" ht="15">
      <c r="A419" s="46">
        <v>8</v>
      </c>
      <c r="B419" s="74" t="s">
        <v>771</v>
      </c>
      <c r="C419" s="75">
        <v>2019</v>
      </c>
      <c r="D419" s="74" t="s">
        <v>513</v>
      </c>
      <c r="E419" s="76">
        <v>4182</v>
      </c>
      <c r="F419" s="77" t="s">
        <v>466</v>
      </c>
      <c r="G419" s="78"/>
      <c r="H419" s="78"/>
      <c r="I419" s="78"/>
      <c r="J419" s="78"/>
    </row>
    <row r="420" spans="1:10" s="79" customFormat="1" ht="15">
      <c r="A420" s="46">
        <v>9</v>
      </c>
      <c r="B420" s="74" t="s">
        <v>514</v>
      </c>
      <c r="C420" s="75">
        <v>2019</v>
      </c>
      <c r="D420" s="74" t="s">
        <v>515</v>
      </c>
      <c r="E420" s="76">
        <v>7380</v>
      </c>
      <c r="F420" s="77" t="s">
        <v>466</v>
      </c>
      <c r="G420" s="78"/>
      <c r="H420" s="78"/>
      <c r="I420" s="78"/>
      <c r="J420" s="78"/>
    </row>
    <row r="421" spans="1:10" s="79" customFormat="1" ht="15">
      <c r="A421" s="46">
        <v>10</v>
      </c>
      <c r="B421" s="74" t="s">
        <v>763</v>
      </c>
      <c r="C421" s="75">
        <v>2021</v>
      </c>
      <c r="D421" s="74" t="s">
        <v>764</v>
      </c>
      <c r="E421" s="76">
        <v>3259.5</v>
      </c>
      <c r="F421" s="77" t="s">
        <v>466</v>
      </c>
      <c r="G421" s="78"/>
      <c r="H421" s="78"/>
      <c r="I421" s="78"/>
      <c r="J421" s="78"/>
    </row>
    <row r="422" spans="1:10" s="79" customFormat="1" ht="15">
      <c r="A422" s="46">
        <v>11</v>
      </c>
      <c r="B422" s="74" t="s">
        <v>765</v>
      </c>
      <c r="C422" s="75">
        <v>2021</v>
      </c>
      <c r="D422" s="74" t="s">
        <v>766</v>
      </c>
      <c r="E422" s="76">
        <v>984</v>
      </c>
      <c r="F422" s="77" t="s">
        <v>466</v>
      </c>
      <c r="G422" s="78"/>
      <c r="H422" s="78"/>
      <c r="I422" s="78"/>
      <c r="J422" s="78"/>
    </row>
    <row r="423" spans="1:10" s="79" customFormat="1" ht="15">
      <c r="A423" s="46">
        <v>12</v>
      </c>
      <c r="B423" s="74" t="s">
        <v>767</v>
      </c>
      <c r="C423" s="75">
        <v>2021</v>
      </c>
      <c r="D423" s="74" t="s">
        <v>768</v>
      </c>
      <c r="E423" s="76">
        <v>246</v>
      </c>
      <c r="F423" s="77" t="s">
        <v>466</v>
      </c>
      <c r="G423" s="78"/>
      <c r="H423" s="78"/>
      <c r="I423" s="78"/>
      <c r="J423" s="78"/>
    </row>
    <row r="424" spans="1:10" s="79" customFormat="1" ht="15">
      <c r="A424" s="46">
        <v>13</v>
      </c>
      <c r="B424" s="74" t="s">
        <v>769</v>
      </c>
      <c r="C424" s="75">
        <v>2019</v>
      </c>
      <c r="D424" s="74" t="s">
        <v>770</v>
      </c>
      <c r="E424" s="76">
        <v>1476</v>
      </c>
      <c r="F424" s="77" t="s">
        <v>466</v>
      </c>
      <c r="G424" s="78"/>
      <c r="H424" s="78"/>
      <c r="I424" s="78"/>
      <c r="J424" s="78"/>
    </row>
    <row r="425" spans="1:5" s="18" customFormat="1" ht="15" customHeight="1">
      <c r="A425" s="9"/>
      <c r="B425" s="109" t="s">
        <v>516</v>
      </c>
      <c r="C425" s="110"/>
      <c r="D425" s="111" t="s">
        <v>459</v>
      </c>
      <c r="E425" s="10">
        <f>SUM(E412:E424)</f>
        <v>43136.1</v>
      </c>
    </row>
    <row r="426" spans="1:6" s="1" customFormat="1" ht="30.75" customHeight="1">
      <c r="A426" s="69"/>
      <c r="B426" s="131" t="s">
        <v>773</v>
      </c>
      <c r="C426" s="132" t="s">
        <v>58</v>
      </c>
      <c r="D426" s="132" t="s">
        <v>12</v>
      </c>
      <c r="E426" s="132" t="s">
        <v>2</v>
      </c>
      <c r="F426" s="133"/>
    </row>
    <row r="427" spans="1:10" s="79" customFormat="1" ht="15">
      <c r="A427" s="46">
        <v>1</v>
      </c>
      <c r="B427" s="74" t="s">
        <v>774</v>
      </c>
      <c r="C427" s="75">
        <v>2019</v>
      </c>
      <c r="D427" s="74" t="s">
        <v>775</v>
      </c>
      <c r="E427" s="76">
        <v>4083.6</v>
      </c>
      <c r="F427" s="77" t="s">
        <v>466</v>
      </c>
      <c r="G427" s="78"/>
      <c r="H427" s="78"/>
      <c r="I427" s="78"/>
      <c r="J427" s="78"/>
    </row>
    <row r="428" spans="1:10" s="79" customFormat="1" ht="15">
      <c r="A428" s="46">
        <v>2</v>
      </c>
      <c r="B428" s="74" t="s">
        <v>6</v>
      </c>
      <c r="C428" s="75">
        <v>2015</v>
      </c>
      <c r="D428" s="74" t="s">
        <v>776</v>
      </c>
      <c r="E428" s="76">
        <v>3000</v>
      </c>
      <c r="F428" s="77" t="s">
        <v>466</v>
      </c>
      <c r="G428" s="78"/>
      <c r="H428" s="78"/>
      <c r="I428" s="78"/>
      <c r="J428" s="78"/>
    </row>
    <row r="429" spans="1:5" s="18" customFormat="1" ht="15" customHeight="1">
      <c r="A429" s="9"/>
      <c r="B429" s="109" t="s">
        <v>777</v>
      </c>
      <c r="C429" s="110"/>
      <c r="D429" s="111" t="s">
        <v>459</v>
      </c>
      <c r="E429" s="10">
        <f>SUM(E427:E428)</f>
        <v>7083.6</v>
      </c>
    </row>
    <row r="430" spans="1:6" s="6" customFormat="1" ht="15">
      <c r="A430" s="11"/>
      <c r="B430" s="116" t="s">
        <v>3</v>
      </c>
      <c r="C430" s="117"/>
      <c r="D430" s="118" t="s">
        <v>3</v>
      </c>
      <c r="E430" s="12">
        <f>E425+E410+E429</f>
        <v>61035.79</v>
      </c>
      <c r="F430" s="60"/>
    </row>
    <row r="431" spans="1:5" ht="15">
      <c r="A431" s="129" t="s">
        <v>169</v>
      </c>
      <c r="B431" s="129"/>
      <c r="C431" s="129"/>
      <c r="D431" s="129"/>
      <c r="E431" s="129"/>
    </row>
    <row r="432" spans="1:10" s="33" customFormat="1" ht="27.75">
      <c r="A432" s="31" t="s">
        <v>0</v>
      </c>
      <c r="B432" s="31" t="s">
        <v>1</v>
      </c>
      <c r="C432" s="31" t="s">
        <v>489</v>
      </c>
      <c r="D432" s="31" t="s">
        <v>12</v>
      </c>
      <c r="E432" s="32" t="s">
        <v>372</v>
      </c>
      <c r="F432" s="32" t="s">
        <v>462</v>
      </c>
      <c r="G432" s="42"/>
      <c r="H432" s="42"/>
      <c r="I432" s="42"/>
      <c r="J432" s="42"/>
    </row>
    <row r="433" spans="1:10" s="79" customFormat="1" ht="15">
      <c r="A433" s="46">
        <v>1</v>
      </c>
      <c r="B433" s="74" t="s">
        <v>170</v>
      </c>
      <c r="C433" s="75">
        <v>2016</v>
      </c>
      <c r="D433" s="74" t="s">
        <v>778</v>
      </c>
      <c r="E433" s="76">
        <v>2100</v>
      </c>
      <c r="F433" s="77" t="s">
        <v>467</v>
      </c>
      <c r="G433" s="78"/>
      <c r="H433" s="78"/>
      <c r="I433" s="78"/>
      <c r="J433" s="78"/>
    </row>
    <row r="434" spans="1:10" s="79" customFormat="1" ht="15">
      <c r="A434" s="46">
        <v>2</v>
      </c>
      <c r="B434" s="74" t="s">
        <v>171</v>
      </c>
      <c r="C434" s="75">
        <v>2017</v>
      </c>
      <c r="D434" s="74" t="s">
        <v>778</v>
      </c>
      <c r="E434" s="76">
        <v>3100</v>
      </c>
      <c r="F434" s="77" t="s">
        <v>467</v>
      </c>
      <c r="G434" s="78"/>
      <c r="H434" s="78"/>
      <c r="I434" s="78"/>
      <c r="J434" s="78"/>
    </row>
    <row r="435" spans="1:10" s="79" customFormat="1" ht="15">
      <c r="A435" s="46">
        <v>3</v>
      </c>
      <c r="B435" s="74" t="s">
        <v>779</v>
      </c>
      <c r="C435" s="75">
        <v>2021</v>
      </c>
      <c r="D435" s="74" t="s">
        <v>780</v>
      </c>
      <c r="E435" s="76">
        <v>290</v>
      </c>
      <c r="F435" s="77" t="s">
        <v>467</v>
      </c>
      <c r="G435" s="78"/>
      <c r="H435" s="78"/>
      <c r="I435" s="78"/>
      <c r="J435" s="78"/>
    </row>
    <row r="436" spans="1:10" s="79" customFormat="1" ht="15">
      <c r="A436" s="46">
        <v>4</v>
      </c>
      <c r="B436" s="74" t="s">
        <v>781</v>
      </c>
      <c r="C436" s="75">
        <v>2021</v>
      </c>
      <c r="D436" s="74" t="s">
        <v>782</v>
      </c>
      <c r="E436" s="76">
        <v>500</v>
      </c>
      <c r="F436" s="77" t="s">
        <v>467</v>
      </c>
      <c r="G436" s="78"/>
      <c r="H436" s="78"/>
      <c r="I436" s="78"/>
      <c r="J436" s="78"/>
    </row>
    <row r="437" spans="1:5" ht="15">
      <c r="A437" s="54"/>
      <c r="B437" s="148" t="s">
        <v>59</v>
      </c>
      <c r="C437" s="149"/>
      <c r="D437" s="59"/>
      <c r="E437" s="37">
        <f>SUM(E433:E436)</f>
        <v>5990</v>
      </c>
    </row>
    <row r="438" spans="1:6" s="6" customFormat="1" ht="15">
      <c r="A438" s="129" t="s">
        <v>172</v>
      </c>
      <c r="B438" s="129"/>
      <c r="C438" s="129"/>
      <c r="D438" s="129"/>
      <c r="E438" s="129"/>
      <c r="F438" s="60"/>
    </row>
    <row r="439" spans="1:10" s="33" customFormat="1" ht="27.75">
      <c r="A439" s="31" t="s">
        <v>0</v>
      </c>
      <c r="B439" s="31" t="s">
        <v>1</v>
      </c>
      <c r="C439" s="31" t="s">
        <v>489</v>
      </c>
      <c r="D439" s="31" t="s">
        <v>12</v>
      </c>
      <c r="E439" s="32" t="s">
        <v>372</v>
      </c>
      <c r="F439" s="32" t="s">
        <v>462</v>
      </c>
      <c r="G439" s="42"/>
      <c r="H439" s="42"/>
      <c r="I439" s="42"/>
      <c r="J439" s="42"/>
    </row>
    <row r="440" spans="1:10" s="79" customFormat="1" ht="15">
      <c r="A440" s="46"/>
      <c r="B440" s="74" t="s">
        <v>787</v>
      </c>
      <c r="C440" s="75">
        <v>2020</v>
      </c>
      <c r="D440" s="74" t="s">
        <v>788</v>
      </c>
      <c r="E440" s="76">
        <v>2337</v>
      </c>
      <c r="F440" s="77" t="s">
        <v>466</v>
      </c>
      <c r="G440" s="78"/>
      <c r="H440" s="78"/>
      <c r="I440" s="78"/>
      <c r="J440" s="78"/>
    </row>
    <row r="441" spans="1:10" s="79" customFormat="1" ht="15">
      <c r="A441" s="46"/>
      <c r="B441" s="74" t="s">
        <v>789</v>
      </c>
      <c r="C441" s="75">
        <v>2021</v>
      </c>
      <c r="D441" s="74" t="s">
        <v>790</v>
      </c>
      <c r="E441" s="76">
        <v>1699</v>
      </c>
      <c r="F441" s="77" t="s">
        <v>466</v>
      </c>
      <c r="G441" s="78"/>
      <c r="H441" s="78"/>
      <c r="I441" s="78"/>
      <c r="J441" s="78"/>
    </row>
    <row r="442" spans="1:10" s="79" customFormat="1" ht="15">
      <c r="A442" s="46"/>
      <c r="B442" s="74" t="s">
        <v>791</v>
      </c>
      <c r="C442" s="75">
        <v>2021</v>
      </c>
      <c r="D442" s="74" t="s">
        <v>792</v>
      </c>
      <c r="E442" s="76">
        <v>1699</v>
      </c>
      <c r="F442" s="77" t="s">
        <v>466</v>
      </c>
      <c r="G442" s="78"/>
      <c r="H442" s="78"/>
      <c r="I442" s="78"/>
      <c r="J442" s="78"/>
    </row>
    <row r="443" spans="1:10" s="79" customFormat="1" ht="15">
      <c r="A443" s="46"/>
      <c r="B443" s="74" t="s">
        <v>791</v>
      </c>
      <c r="C443" s="75">
        <v>2021</v>
      </c>
      <c r="D443" s="74" t="s">
        <v>793</v>
      </c>
      <c r="E443" s="76">
        <v>1699</v>
      </c>
      <c r="F443" s="77" t="s">
        <v>466</v>
      </c>
      <c r="G443" s="78"/>
      <c r="H443" s="78"/>
      <c r="I443" s="78"/>
      <c r="J443" s="78"/>
    </row>
    <row r="444" spans="1:6" s="6" customFormat="1" ht="15">
      <c r="A444" s="52"/>
      <c r="B444" s="130" t="s">
        <v>59</v>
      </c>
      <c r="C444" s="130"/>
      <c r="D444" s="58"/>
      <c r="E444" s="14">
        <f>SUM(E440:E443)</f>
        <v>7434</v>
      </c>
      <c r="F444" s="60"/>
    </row>
    <row r="445" spans="1:6" s="6" customFormat="1" ht="15">
      <c r="A445" s="136" t="s">
        <v>783</v>
      </c>
      <c r="B445" s="136"/>
      <c r="C445" s="136"/>
      <c r="D445" s="136"/>
      <c r="E445" s="136"/>
      <c r="F445" s="60"/>
    </row>
    <row r="446" spans="1:10" s="33" customFormat="1" ht="27.75">
      <c r="A446" s="31" t="s">
        <v>0</v>
      </c>
      <c r="B446" s="31" t="s">
        <v>1</v>
      </c>
      <c r="C446" s="31" t="s">
        <v>489</v>
      </c>
      <c r="D446" s="31" t="s">
        <v>12</v>
      </c>
      <c r="E446" s="32" t="s">
        <v>372</v>
      </c>
      <c r="F446" s="32" t="s">
        <v>462</v>
      </c>
      <c r="G446" s="42"/>
      <c r="H446" s="42"/>
      <c r="I446" s="42"/>
      <c r="J446" s="42"/>
    </row>
    <row r="447" spans="1:10" s="79" customFormat="1" ht="15">
      <c r="A447" s="46">
        <v>1</v>
      </c>
      <c r="B447" s="74" t="s">
        <v>784</v>
      </c>
      <c r="C447" s="75">
        <v>2020</v>
      </c>
      <c r="D447" s="74"/>
      <c r="E447" s="76">
        <v>73800</v>
      </c>
      <c r="F447" s="77" t="s">
        <v>466</v>
      </c>
      <c r="G447" s="78"/>
      <c r="H447" s="78"/>
      <c r="I447" s="78"/>
      <c r="J447" s="78"/>
    </row>
    <row r="448" spans="1:10" s="79" customFormat="1" ht="15">
      <c r="A448" s="46">
        <v>2</v>
      </c>
      <c r="B448" s="74" t="s">
        <v>785</v>
      </c>
      <c r="C448" s="75">
        <v>2020</v>
      </c>
      <c r="D448" s="74"/>
      <c r="E448" s="76">
        <v>11340.6</v>
      </c>
      <c r="F448" s="77" t="s">
        <v>466</v>
      </c>
      <c r="G448" s="78"/>
      <c r="H448" s="78"/>
      <c r="I448" s="78"/>
      <c r="J448" s="78"/>
    </row>
    <row r="449" spans="1:10" s="79" customFormat="1" ht="15">
      <c r="A449" s="46">
        <v>3</v>
      </c>
      <c r="B449" s="74" t="s">
        <v>786</v>
      </c>
      <c r="C449" s="75">
        <v>2020</v>
      </c>
      <c r="D449" s="74"/>
      <c r="E449" s="76">
        <v>18277.8</v>
      </c>
      <c r="F449" s="77" t="s">
        <v>466</v>
      </c>
      <c r="G449" s="78"/>
      <c r="H449" s="78"/>
      <c r="I449" s="78"/>
      <c r="J449" s="78"/>
    </row>
    <row r="450" spans="1:6" s="6" customFormat="1" ht="15">
      <c r="A450" s="52"/>
      <c r="B450" s="130" t="s">
        <v>59</v>
      </c>
      <c r="C450" s="130"/>
      <c r="D450" s="58"/>
      <c r="E450" s="37">
        <f>SUM(E447:E449)</f>
        <v>103418.40000000001</v>
      </c>
      <c r="F450" s="60"/>
    </row>
    <row r="451" spans="1:6" s="6" customFormat="1" ht="15">
      <c r="A451" s="129" t="s">
        <v>794</v>
      </c>
      <c r="B451" s="129"/>
      <c r="C451" s="129"/>
      <c r="D451" s="129"/>
      <c r="E451" s="129"/>
      <c r="F451" s="60"/>
    </row>
    <row r="452" spans="1:10" s="33" customFormat="1" ht="27.75">
      <c r="A452" s="31" t="s">
        <v>0</v>
      </c>
      <c r="B452" s="31" t="s">
        <v>1</v>
      </c>
      <c r="C452" s="31" t="s">
        <v>489</v>
      </c>
      <c r="D452" s="31" t="s">
        <v>12</v>
      </c>
      <c r="E452" s="32" t="s">
        <v>372</v>
      </c>
      <c r="F452" s="32" t="s">
        <v>462</v>
      </c>
      <c r="G452" s="32" t="s">
        <v>816</v>
      </c>
      <c r="H452" s="42"/>
      <c r="I452" s="42"/>
      <c r="J452" s="42"/>
    </row>
    <row r="453" spans="1:10" s="79" customFormat="1" ht="15">
      <c r="A453" s="46">
        <v>1</v>
      </c>
      <c r="B453" s="74" t="s">
        <v>795</v>
      </c>
      <c r="C453" s="75">
        <v>2021</v>
      </c>
      <c r="D453" s="74"/>
      <c r="E453" s="76">
        <v>209978</v>
      </c>
      <c r="F453" s="77" t="s">
        <v>466</v>
      </c>
      <c r="G453" s="80">
        <v>67</v>
      </c>
      <c r="H453" s="78"/>
      <c r="I453" s="78"/>
      <c r="J453" s="78"/>
    </row>
    <row r="454" spans="1:10" s="79" customFormat="1" ht="15">
      <c r="A454" s="46">
        <v>2</v>
      </c>
      <c r="B454" s="74" t="s">
        <v>796</v>
      </c>
      <c r="C454" s="75">
        <v>2021</v>
      </c>
      <c r="D454" s="74"/>
      <c r="E454" s="76">
        <v>97500</v>
      </c>
      <c r="F454" s="77" t="s">
        <v>466</v>
      </c>
      <c r="G454" s="80">
        <v>130</v>
      </c>
      <c r="H454" s="78"/>
      <c r="I454" s="78"/>
      <c r="J454" s="78"/>
    </row>
    <row r="455" spans="1:10" s="79" customFormat="1" ht="15">
      <c r="A455" s="46">
        <v>3</v>
      </c>
      <c r="B455" s="74" t="s">
        <v>797</v>
      </c>
      <c r="C455" s="75">
        <v>2021</v>
      </c>
      <c r="D455" s="74"/>
      <c r="E455" s="76">
        <v>12587.82</v>
      </c>
      <c r="F455" s="77" t="s">
        <v>466</v>
      </c>
      <c r="G455" s="80">
        <v>34</v>
      </c>
      <c r="H455" s="78"/>
      <c r="I455" s="78"/>
      <c r="J455" s="78"/>
    </row>
    <row r="456" spans="1:10" s="79" customFormat="1" ht="15">
      <c r="A456" s="46">
        <v>4</v>
      </c>
      <c r="B456" s="74" t="s">
        <v>798</v>
      </c>
      <c r="C456" s="75">
        <v>2021</v>
      </c>
      <c r="D456" s="74"/>
      <c r="E456" s="76">
        <v>23763</v>
      </c>
      <c r="F456" s="77" t="s">
        <v>466</v>
      </c>
      <c r="G456" s="80">
        <v>3</v>
      </c>
      <c r="H456" s="78"/>
      <c r="I456" s="78"/>
      <c r="J456" s="78"/>
    </row>
    <row r="457" spans="1:10" s="79" customFormat="1" ht="15">
      <c r="A457" s="46">
        <v>5</v>
      </c>
      <c r="B457" s="74" t="s">
        <v>799</v>
      </c>
      <c r="C457" s="75">
        <v>2021</v>
      </c>
      <c r="D457" s="74"/>
      <c r="E457" s="76">
        <v>11752.650000000001</v>
      </c>
      <c r="F457" s="77" t="s">
        <v>466</v>
      </c>
      <c r="G457" s="80">
        <v>3</v>
      </c>
      <c r="H457" s="78"/>
      <c r="I457" s="78"/>
      <c r="J457" s="78"/>
    </row>
    <row r="458" spans="1:10" s="79" customFormat="1" ht="15">
      <c r="A458" s="46">
        <v>6</v>
      </c>
      <c r="B458" s="74" t="s">
        <v>800</v>
      </c>
      <c r="C458" s="75">
        <v>2021</v>
      </c>
      <c r="D458" s="74"/>
      <c r="E458" s="76">
        <v>10391.04</v>
      </c>
      <c r="F458" s="77" t="s">
        <v>466</v>
      </c>
      <c r="G458" s="80">
        <v>2</v>
      </c>
      <c r="H458" s="78"/>
      <c r="I458" s="78"/>
      <c r="J458" s="78"/>
    </row>
    <row r="459" spans="1:10" s="79" customFormat="1" ht="15">
      <c r="A459" s="46">
        <v>7</v>
      </c>
      <c r="B459" s="74" t="s">
        <v>801</v>
      </c>
      <c r="C459" s="75">
        <v>2021</v>
      </c>
      <c r="D459" s="74"/>
      <c r="E459" s="76">
        <v>35817.6</v>
      </c>
      <c r="F459" s="77" t="s">
        <v>466</v>
      </c>
      <c r="G459" s="80">
        <v>2</v>
      </c>
      <c r="H459" s="78"/>
      <c r="I459" s="78"/>
      <c r="J459" s="78"/>
    </row>
    <row r="460" spans="1:10" s="79" customFormat="1" ht="15">
      <c r="A460" s="46">
        <v>8</v>
      </c>
      <c r="B460" s="74" t="s">
        <v>802</v>
      </c>
      <c r="C460" s="75">
        <v>2021</v>
      </c>
      <c r="D460" s="74"/>
      <c r="E460" s="76">
        <v>10833.84</v>
      </c>
      <c r="F460" s="77" t="s">
        <v>466</v>
      </c>
      <c r="G460" s="80">
        <v>6</v>
      </c>
      <c r="H460" s="78"/>
      <c r="I460" s="78"/>
      <c r="J460" s="78"/>
    </row>
    <row r="461" spans="1:10" s="79" customFormat="1" ht="15">
      <c r="A461" s="46">
        <v>9</v>
      </c>
      <c r="B461" s="74" t="s">
        <v>803</v>
      </c>
      <c r="C461" s="75">
        <v>2021</v>
      </c>
      <c r="D461" s="74"/>
      <c r="E461" s="76">
        <v>46494</v>
      </c>
      <c r="F461" s="77" t="s">
        <v>466</v>
      </c>
      <c r="G461" s="80">
        <v>1</v>
      </c>
      <c r="H461" s="78"/>
      <c r="I461" s="78"/>
      <c r="J461" s="78"/>
    </row>
    <row r="462" spans="1:10" s="79" customFormat="1" ht="15">
      <c r="A462" s="46">
        <v>10</v>
      </c>
      <c r="B462" s="74" t="s">
        <v>804</v>
      </c>
      <c r="C462" s="75">
        <v>2021</v>
      </c>
      <c r="D462" s="74"/>
      <c r="E462" s="76">
        <v>9972.84</v>
      </c>
      <c r="F462" s="77" t="s">
        <v>466</v>
      </c>
      <c r="G462" s="80">
        <v>2</v>
      </c>
      <c r="H462" s="78"/>
      <c r="I462" s="78"/>
      <c r="J462" s="78"/>
    </row>
    <row r="463" spans="1:10" s="79" customFormat="1" ht="15">
      <c r="A463" s="46">
        <v>11</v>
      </c>
      <c r="B463" s="74" t="s">
        <v>805</v>
      </c>
      <c r="C463" s="75">
        <v>2021</v>
      </c>
      <c r="D463" s="74"/>
      <c r="E463" s="76">
        <v>35773.32</v>
      </c>
      <c r="F463" s="77" t="s">
        <v>466</v>
      </c>
      <c r="G463" s="80">
        <v>44</v>
      </c>
      <c r="H463" s="78"/>
      <c r="I463" s="78"/>
      <c r="J463" s="78"/>
    </row>
    <row r="464" spans="1:10" s="79" customFormat="1" ht="15">
      <c r="A464" s="46">
        <v>12</v>
      </c>
      <c r="B464" s="74" t="s">
        <v>806</v>
      </c>
      <c r="C464" s="75">
        <v>2021</v>
      </c>
      <c r="D464" s="74"/>
      <c r="E464" s="76">
        <v>5215.2</v>
      </c>
      <c r="F464" s="77" t="s">
        <v>466</v>
      </c>
      <c r="G464" s="80">
        <v>2</v>
      </c>
      <c r="H464" s="78"/>
      <c r="I464" s="78"/>
      <c r="J464" s="78"/>
    </row>
    <row r="465" spans="1:10" s="79" customFormat="1" ht="15">
      <c r="A465" s="46">
        <v>13</v>
      </c>
      <c r="B465" s="74" t="s">
        <v>807</v>
      </c>
      <c r="C465" s="75">
        <v>2021</v>
      </c>
      <c r="D465" s="74"/>
      <c r="E465" s="76">
        <v>8997.46</v>
      </c>
      <c r="F465" s="77" t="s">
        <v>466</v>
      </c>
      <c r="G465" s="80">
        <v>1</v>
      </c>
      <c r="H465" s="78"/>
      <c r="I465" s="78"/>
      <c r="J465" s="78"/>
    </row>
    <row r="466" spans="1:10" s="79" customFormat="1" ht="15">
      <c r="A466" s="46">
        <v>14</v>
      </c>
      <c r="B466" s="74" t="s">
        <v>808</v>
      </c>
      <c r="C466" s="75">
        <v>2021</v>
      </c>
      <c r="D466" s="74"/>
      <c r="E466" s="76">
        <v>43689.6</v>
      </c>
      <c r="F466" s="77" t="s">
        <v>466</v>
      </c>
      <c r="G466" s="80">
        <v>64</v>
      </c>
      <c r="H466" s="78"/>
      <c r="I466" s="78"/>
      <c r="J466" s="78"/>
    </row>
    <row r="467" spans="1:10" s="79" customFormat="1" ht="15">
      <c r="A467" s="46">
        <v>15</v>
      </c>
      <c r="B467" s="74" t="s">
        <v>809</v>
      </c>
      <c r="C467" s="75">
        <v>2021</v>
      </c>
      <c r="D467" s="74"/>
      <c r="E467" s="76">
        <v>17977.68</v>
      </c>
      <c r="F467" s="77" t="s">
        <v>466</v>
      </c>
      <c r="G467" s="80">
        <v>29</v>
      </c>
      <c r="H467" s="78"/>
      <c r="I467" s="78"/>
      <c r="J467" s="78"/>
    </row>
    <row r="468" spans="1:10" s="79" customFormat="1" ht="15">
      <c r="A468" s="46">
        <v>16</v>
      </c>
      <c r="B468" s="74" t="s">
        <v>810</v>
      </c>
      <c r="C468" s="75">
        <v>2021</v>
      </c>
      <c r="D468" s="74"/>
      <c r="E468" s="76">
        <v>6966.72</v>
      </c>
      <c r="F468" s="77" t="s">
        <v>466</v>
      </c>
      <c r="G468" s="80">
        <v>1</v>
      </c>
      <c r="H468" s="78"/>
      <c r="I468" s="78"/>
      <c r="J468" s="78"/>
    </row>
    <row r="469" spans="1:10" s="79" customFormat="1" ht="15">
      <c r="A469" s="46">
        <v>17</v>
      </c>
      <c r="B469" s="74" t="s">
        <v>811</v>
      </c>
      <c r="C469" s="75">
        <v>2021</v>
      </c>
      <c r="D469" s="74" t="s">
        <v>814</v>
      </c>
      <c r="E469" s="76">
        <v>6496</v>
      </c>
      <c r="F469" s="77" t="s">
        <v>466</v>
      </c>
      <c r="G469" s="80">
        <v>1</v>
      </c>
      <c r="H469" s="78"/>
      <c r="I469" s="78"/>
      <c r="J469" s="78"/>
    </row>
    <row r="470" spans="1:10" s="79" customFormat="1" ht="15">
      <c r="A470" s="46">
        <v>18</v>
      </c>
      <c r="B470" s="74" t="s">
        <v>812</v>
      </c>
      <c r="C470" s="75">
        <v>2021</v>
      </c>
      <c r="D470" s="74"/>
      <c r="E470" s="76">
        <v>275000</v>
      </c>
      <c r="F470" s="77" t="s">
        <v>466</v>
      </c>
      <c r="G470" s="80">
        <v>25</v>
      </c>
      <c r="H470" s="78"/>
      <c r="I470" s="78"/>
      <c r="J470" s="78"/>
    </row>
    <row r="471" spans="1:10" s="79" customFormat="1" ht="15">
      <c r="A471" s="46">
        <v>19</v>
      </c>
      <c r="B471" s="74" t="s">
        <v>813</v>
      </c>
      <c r="C471" s="75">
        <v>2021</v>
      </c>
      <c r="D471" s="74" t="s">
        <v>815</v>
      </c>
      <c r="E471" s="76">
        <v>2400</v>
      </c>
      <c r="F471" s="77" t="s">
        <v>466</v>
      </c>
      <c r="G471" s="80">
        <v>1</v>
      </c>
      <c r="H471" s="78"/>
      <c r="I471" s="78"/>
      <c r="J471" s="78"/>
    </row>
    <row r="472" spans="1:6" s="6" customFormat="1" ht="15">
      <c r="A472" s="52"/>
      <c r="B472" s="130" t="s">
        <v>59</v>
      </c>
      <c r="C472" s="130"/>
      <c r="D472" s="58"/>
      <c r="E472" s="37">
        <f>SUM(E453:E471)</f>
        <v>871606.7700000001</v>
      </c>
      <c r="F472" s="60"/>
    </row>
    <row r="473" spans="1:6" s="6" customFormat="1" ht="15">
      <c r="A473" s="129" t="s">
        <v>830</v>
      </c>
      <c r="B473" s="129"/>
      <c r="C473" s="129"/>
      <c r="D473" s="129"/>
      <c r="E473" s="129"/>
      <c r="F473" s="60"/>
    </row>
    <row r="474" spans="1:10" s="33" customFormat="1" ht="27.75">
      <c r="A474" s="31" t="s">
        <v>0</v>
      </c>
      <c r="B474" s="31" t="s">
        <v>1</v>
      </c>
      <c r="C474" s="31" t="s">
        <v>489</v>
      </c>
      <c r="D474" s="31" t="s">
        <v>12</v>
      </c>
      <c r="E474" s="32" t="s">
        <v>372</v>
      </c>
      <c r="F474" s="32" t="s">
        <v>462</v>
      </c>
      <c r="G474" s="42"/>
      <c r="H474" s="42"/>
      <c r="I474" s="42"/>
      <c r="J474" s="42"/>
    </row>
    <row r="475" spans="1:10" s="79" customFormat="1" ht="15">
      <c r="A475" s="46">
        <v>1</v>
      </c>
      <c r="B475" s="74" t="s">
        <v>817</v>
      </c>
      <c r="C475" s="75">
        <v>2015</v>
      </c>
      <c r="D475" s="74"/>
      <c r="E475" s="76">
        <v>27453</v>
      </c>
      <c r="F475" s="77" t="s">
        <v>466</v>
      </c>
      <c r="G475" s="78"/>
      <c r="H475" s="78"/>
      <c r="I475" s="78"/>
      <c r="J475" s="78"/>
    </row>
    <row r="476" spans="1:10" s="79" customFormat="1" ht="15">
      <c r="A476" s="46">
        <v>2</v>
      </c>
      <c r="B476" s="74" t="s">
        <v>818</v>
      </c>
      <c r="C476" s="75">
        <v>2015</v>
      </c>
      <c r="D476" s="74"/>
      <c r="E476" s="76">
        <v>2004.9</v>
      </c>
      <c r="F476" s="77" t="s">
        <v>466</v>
      </c>
      <c r="G476" s="78"/>
      <c r="H476" s="78"/>
      <c r="I476" s="78"/>
      <c r="J476" s="78"/>
    </row>
    <row r="477" spans="1:10" s="79" customFormat="1" ht="15">
      <c r="A477" s="46">
        <v>3</v>
      </c>
      <c r="B477" s="74" t="s">
        <v>819</v>
      </c>
      <c r="C477" s="75">
        <v>2015</v>
      </c>
      <c r="D477" s="74"/>
      <c r="E477" s="76">
        <v>1780</v>
      </c>
      <c r="F477" s="77" t="s">
        <v>466</v>
      </c>
      <c r="G477" s="78"/>
      <c r="H477" s="78"/>
      <c r="I477" s="78"/>
      <c r="J477" s="78"/>
    </row>
    <row r="478" spans="1:10" s="79" customFormat="1" ht="15">
      <c r="A478" s="46">
        <v>4</v>
      </c>
      <c r="B478" s="74" t="s">
        <v>820</v>
      </c>
      <c r="C478" s="75">
        <v>2019</v>
      </c>
      <c r="D478" s="74"/>
      <c r="E478" s="76">
        <v>799</v>
      </c>
      <c r="F478" s="77" t="s">
        <v>466</v>
      </c>
      <c r="G478" s="78"/>
      <c r="H478" s="78"/>
      <c r="I478" s="78"/>
      <c r="J478" s="78"/>
    </row>
    <row r="479" spans="1:10" s="79" customFormat="1" ht="15">
      <c r="A479" s="46">
        <v>5</v>
      </c>
      <c r="B479" s="74" t="s">
        <v>821</v>
      </c>
      <c r="C479" s="75">
        <v>2015</v>
      </c>
      <c r="D479" s="74"/>
      <c r="E479" s="76">
        <v>1440</v>
      </c>
      <c r="F479" s="77" t="s">
        <v>466</v>
      </c>
      <c r="G479" s="78"/>
      <c r="H479" s="78"/>
      <c r="I479" s="78"/>
      <c r="J479" s="78"/>
    </row>
    <row r="480" spans="1:10" s="79" customFormat="1" ht="15">
      <c r="A480" s="46">
        <v>6</v>
      </c>
      <c r="B480" s="74" t="s">
        <v>822</v>
      </c>
      <c r="C480" s="75">
        <v>2015</v>
      </c>
      <c r="D480" s="74"/>
      <c r="E480" s="76">
        <v>9986</v>
      </c>
      <c r="F480" s="77" t="s">
        <v>466</v>
      </c>
      <c r="G480" s="78"/>
      <c r="H480" s="78"/>
      <c r="I480" s="78"/>
      <c r="J480" s="78"/>
    </row>
    <row r="481" spans="1:10" s="79" customFormat="1" ht="15">
      <c r="A481" s="46">
        <v>7</v>
      </c>
      <c r="B481" s="74" t="s">
        <v>823</v>
      </c>
      <c r="C481" s="75">
        <v>2015</v>
      </c>
      <c r="D481" s="74"/>
      <c r="E481" s="76">
        <v>12915</v>
      </c>
      <c r="F481" s="77" t="s">
        <v>466</v>
      </c>
      <c r="G481" s="78"/>
      <c r="H481" s="78"/>
      <c r="I481" s="78"/>
      <c r="J481" s="78"/>
    </row>
    <row r="482" spans="1:10" s="79" customFormat="1" ht="15">
      <c r="A482" s="46">
        <v>8</v>
      </c>
      <c r="B482" s="74" t="s">
        <v>824</v>
      </c>
      <c r="C482" s="75">
        <v>2015</v>
      </c>
      <c r="D482" s="74"/>
      <c r="E482" s="76">
        <v>836.4</v>
      </c>
      <c r="F482" s="77" t="s">
        <v>466</v>
      </c>
      <c r="G482" s="78"/>
      <c r="H482" s="78"/>
      <c r="I482" s="78"/>
      <c r="J482" s="78"/>
    </row>
    <row r="483" spans="1:10" s="79" customFormat="1" ht="15">
      <c r="A483" s="46">
        <v>9</v>
      </c>
      <c r="B483" s="74" t="s">
        <v>825</v>
      </c>
      <c r="C483" s="75">
        <v>2021</v>
      </c>
      <c r="D483" s="74"/>
      <c r="E483" s="76">
        <v>1599</v>
      </c>
      <c r="F483" s="77" t="s">
        <v>466</v>
      </c>
      <c r="G483" s="78"/>
      <c r="H483" s="78"/>
      <c r="I483" s="78"/>
      <c r="J483" s="78"/>
    </row>
    <row r="484" spans="1:10" s="79" customFormat="1" ht="15">
      <c r="A484" s="46">
        <v>10</v>
      </c>
      <c r="B484" s="74" t="s">
        <v>826</v>
      </c>
      <c r="C484" s="75">
        <v>2015</v>
      </c>
      <c r="D484" s="74"/>
      <c r="E484" s="76">
        <v>10824</v>
      </c>
      <c r="F484" s="77" t="s">
        <v>466</v>
      </c>
      <c r="G484" s="78"/>
      <c r="H484" s="78"/>
      <c r="I484" s="78"/>
      <c r="J484" s="78"/>
    </row>
    <row r="485" spans="1:10" s="79" customFormat="1" ht="15">
      <c r="A485" s="46">
        <v>11</v>
      </c>
      <c r="B485" s="74" t="s">
        <v>827</v>
      </c>
      <c r="C485" s="75">
        <v>2015</v>
      </c>
      <c r="D485" s="74"/>
      <c r="E485" s="76">
        <v>1033.53</v>
      </c>
      <c r="F485" s="77" t="s">
        <v>466</v>
      </c>
      <c r="G485" s="78"/>
      <c r="H485" s="78"/>
      <c r="I485" s="78"/>
      <c r="J485" s="78"/>
    </row>
    <row r="486" spans="1:10" s="79" customFormat="1" ht="15">
      <c r="A486" s="46">
        <v>12</v>
      </c>
      <c r="B486" s="74" t="s">
        <v>828</v>
      </c>
      <c r="C486" s="75">
        <v>2015</v>
      </c>
      <c r="D486" s="74"/>
      <c r="E486" s="76">
        <v>363.59</v>
      </c>
      <c r="F486" s="77" t="s">
        <v>466</v>
      </c>
      <c r="G486" s="78"/>
      <c r="H486" s="78"/>
      <c r="I486" s="78"/>
      <c r="J486" s="78"/>
    </row>
    <row r="487" spans="1:10" s="79" customFormat="1" ht="15">
      <c r="A487" s="46">
        <v>13</v>
      </c>
      <c r="B487" s="74" t="s">
        <v>829</v>
      </c>
      <c r="C487" s="75">
        <v>2015</v>
      </c>
      <c r="D487" s="74"/>
      <c r="E487" s="76">
        <v>1598</v>
      </c>
      <c r="F487" s="77" t="s">
        <v>466</v>
      </c>
      <c r="G487" s="78"/>
      <c r="H487" s="78"/>
      <c r="I487" s="78"/>
      <c r="J487" s="78"/>
    </row>
    <row r="488" spans="1:6" s="6" customFormat="1" ht="15">
      <c r="A488" s="52"/>
      <c r="B488" s="130" t="s">
        <v>59</v>
      </c>
      <c r="C488" s="130"/>
      <c r="D488" s="58"/>
      <c r="E488" s="37">
        <f>SUM(E475:E487)</f>
        <v>72632.42</v>
      </c>
      <c r="F488" s="60"/>
    </row>
    <row r="489" spans="1:6" s="17" customFormat="1" ht="15">
      <c r="A489" s="55"/>
      <c r="B489" s="57"/>
      <c r="C489" s="55"/>
      <c r="D489" s="57"/>
      <c r="E489" s="63"/>
      <c r="F489" s="55"/>
    </row>
    <row r="490" spans="1:6" s="17" customFormat="1" ht="15">
      <c r="A490" s="55"/>
      <c r="B490" s="57"/>
      <c r="C490" s="55"/>
      <c r="D490" s="57"/>
      <c r="E490" s="63"/>
      <c r="F490" s="55"/>
    </row>
    <row r="492" ht="15">
      <c r="B492" s="29" t="s">
        <v>463</v>
      </c>
    </row>
  </sheetData>
  <sheetProtection/>
  <mergeCells count="36">
    <mergeCell ref="A473:E473"/>
    <mergeCell ref="B488:C488"/>
    <mergeCell ref="B426:F426"/>
    <mergeCell ref="B429:D429"/>
    <mergeCell ref="A438:E438"/>
    <mergeCell ref="A431:E431"/>
    <mergeCell ref="B437:C437"/>
    <mergeCell ref="B23:D23"/>
    <mergeCell ref="B450:C450"/>
    <mergeCell ref="A174:E174"/>
    <mergeCell ref="A214:E214"/>
    <mergeCell ref="A332:E332"/>
    <mergeCell ref="A401:E401"/>
    <mergeCell ref="B411:F411"/>
    <mergeCell ref="B430:D430"/>
    <mergeCell ref="B425:D425"/>
    <mergeCell ref="B399:D399"/>
    <mergeCell ref="A1:F1"/>
    <mergeCell ref="A2:F2"/>
    <mergeCell ref="A3:F3"/>
    <mergeCell ref="A24:F24"/>
    <mergeCell ref="B444:C444"/>
    <mergeCell ref="A445:E445"/>
    <mergeCell ref="B173:D173"/>
    <mergeCell ref="B213:D213"/>
    <mergeCell ref="B331:D331"/>
    <mergeCell ref="A67:D67"/>
    <mergeCell ref="B334:F334"/>
    <mergeCell ref="A68:E68"/>
    <mergeCell ref="B379:D379"/>
    <mergeCell ref="B380:F380"/>
    <mergeCell ref="A451:E451"/>
    <mergeCell ref="B472:C472"/>
    <mergeCell ref="B404:F404"/>
    <mergeCell ref="B410:D410"/>
    <mergeCell ref="B400:D400"/>
  </mergeCells>
  <printOptions/>
  <pageMargins left="0.75" right="0.75" top="1" bottom="1" header="0.3" footer="0.3"/>
  <pageSetup fitToHeight="10" fitToWidth="1" orientation="portrait" paperSize="9" scale="40"/>
  <headerFooter alignWithMargins="0">
    <oddHeader>&amp;LSpecyfikacja Warunków Zamówienia pn.:
"Ubezpieczenie mienia i odpowiedzialności cywilnej Gminy Lesznowola oraz jednostek organizacyjnych"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">
      <selection activeCell="A3" sqref="A3"/>
    </sheetView>
  </sheetViews>
  <sheetFormatPr defaultColWidth="11" defaultRowHeight="14.25"/>
  <cols>
    <col min="1" max="1" width="4.19921875" style="4" bestFit="1" customWidth="1"/>
    <col min="2" max="2" width="39.69921875" style="4" bestFit="1" customWidth="1"/>
    <col min="3" max="3" width="15" style="7" bestFit="1" customWidth="1"/>
    <col min="4" max="4" width="12.796875" style="7" bestFit="1" customWidth="1"/>
    <col min="5" max="5" width="17.796875" style="8" bestFit="1" customWidth="1"/>
    <col min="6" max="6" width="14.796875" style="7" bestFit="1" customWidth="1"/>
    <col min="7" max="7" width="6.296875" style="4" bestFit="1" customWidth="1"/>
    <col min="8" max="16384" width="11" style="4" customWidth="1"/>
  </cols>
  <sheetData>
    <row r="1" spans="1:6" ht="27" customHeight="1">
      <c r="A1" s="126" t="s">
        <v>498</v>
      </c>
      <c r="B1" s="126"/>
      <c r="C1" s="126"/>
      <c r="D1" s="126"/>
      <c r="E1" s="126"/>
      <c r="F1" s="126"/>
    </row>
    <row r="2" spans="1:6" ht="12.75" customHeight="1">
      <c r="A2" s="127" t="s">
        <v>517</v>
      </c>
      <c r="B2" s="127"/>
      <c r="C2" s="127"/>
      <c r="D2" s="127"/>
      <c r="E2" s="127"/>
      <c r="F2" s="127"/>
    </row>
    <row r="3" spans="1:8" s="17" customFormat="1" ht="90" customHeight="1">
      <c r="A3" s="81" t="s">
        <v>0</v>
      </c>
      <c r="B3" s="81" t="s">
        <v>1</v>
      </c>
      <c r="C3" s="81" t="s">
        <v>831</v>
      </c>
      <c r="D3" s="81" t="s">
        <v>12</v>
      </c>
      <c r="E3" s="82" t="s">
        <v>372</v>
      </c>
      <c r="F3" s="82" t="s">
        <v>832</v>
      </c>
      <c r="G3" s="82" t="s">
        <v>833</v>
      </c>
      <c r="H3" s="82" t="s">
        <v>462</v>
      </c>
    </row>
    <row r="4" spans="1:7" ht="13.5" customHeight="1">
      <c r="A4" s="83"/>
      <c r="B4" s="131" t="s">
        <v>173</v>
      </c>
      <c r="C4" s="132"/>
      <c r="D4" s="132"/>
      <c r="E4" s="132"/>
      <c r="F4" s="132"/>
      <c r="G4" s="132"/>
    </row>
    <row r="5" spans="1:8" ht="13.5">
      <c r="A5" s="84">
        <v>1</v>
      </c>
      <c r="B5" s="85" t="s">
        <v>834</v>
      </c>
      <c r="C5" s="86" t="s">
        <v>835</v>
      </c>
      <c r="D5" s="87" t="s">
        <v>836</v>
      </c>
      <c r="E5" s="88">
        <v>21525</v>
      </c>
      <c r="F5" s="89" t="s">
        <v>837</v>
      </c>
      <c r="G5" s="89"/>
      <c r="H5" s="90" t="s">
        <v>466</v>
      </c>
    </row>
    <row r="6" spans="1:8" ht="13.5">
      <c r="A6" s="84">
        <v>2</v>
      </c>
      <c r="B6" s="85" t="s">
        <v>838</v>
      </c>
      <c r="C6" s="86" t="s">
        <v>835</v>
      </c>
      <c r="D6" s="87" t="s">
        <v>839</v>
      </c>
      <c r="E6" s="88">
        <v>25000</v>
      </c>
      <c r="F6" s="89" t="s">
        <v>840</v>
      </c>
      <c r="G6" s="89"/>
      <c r="H6" s="90" t="s">
        <v>466</v>
      </c>
    </row>
    <row r="7" spans="1:8" ht="13.5">
      <c r="A7" s="84">
        <v>3</v>
      </c>
      <c r="B7" s="85" t="s">
        <v>841</v>
      </c>
      <c r="C7" s="86" t="s">
        <v>835</v>
      </c>
      <c r="D7" s="87" t="s">
        <v>842</v>
      </c>
      <c r="E7" s="88">
        <v>7072.5</v>
      </c>
      <c r="F7" s="89" t="s">
        <v>843</v>
      </c>
      <c r="G7" s="89"/>
      <c r="H7" s="90" t="s">
        <v>466</v>
      </c>
    </row>
    <row r="8" spans="1:8" ht="13.5">
      <c r="A8" s="84">
        <v>4</v>
      </c>
      <c r="B8" s="85" t="s">
        <v>844</v>
      </c>
      <c r="C8" s="86" t="s">
        <v>845</v>
      </c>
      <c r="D8" s="87" t="s">
        <v>846</v>
      </c>
      <c r="E8" s="88">
        <v>5719.5</v>
      </c>
      <c r="F8" s="89" t="s">
        <v>837</v>
      </c>
      <c r="G8" s="89"/>
      <c r="H8" s="90" t="s">
        <v>466</v>
      </c>
    </row>
    <row r="9" spans="1:8" ht="13.5">
      <c r="A9" s="84">
        <v>5</v>
      </c>
      <c r="B9" s="85" t="s">
        <v>847</v>
      </c>
      <c r="C9" s="86" t="s">
        <v>848</v>
      </c>
      <c r="D9" s="87" t="s">
        <v>849</v>
      </c>
      <c r="E9" s="88">
        <v>4138.95</v>
      </c>
      <c r="F9" s="89" t="s">
        <v>837</v>
      </c>
      <c r="G9" s="89"/>
      <c r="H9" s="90" t="s">
        <v>466</v>
      </c>
    </row>
    <row r="10" spans="1:8" ht="13.5">
      <c r="A10" s="84">
        <v>6</v>
      </c>
      <c r="B10" s="85" t="s">
        <v>850</v>
      </c>
      <c r="C10" s="86" t="s">
        <v>851</v>
      </c>
      <c r="D10" s="87" t="s">
        <v>852</v>
      </c>
      <c r="E10" s="88">
        <v>4784.7</v>
      </c>
      <c r="F10" s="89" t="s">
        <v>837</v>
      </c>
      <c r="G10" s="89"/>
      <c r="H10" s="90" t="s">
        <v>466</v>
      </c>
    </row>
    <row r="11" spans="1:8" ht="13.5">
      <c r="A11" s="84">
        <v>7</v>
      </c>
      <c r="B11" s="85" t="s">
        <v>853</v>
      </c>
      <c r="C11" s="86" t="s">
        <v>851</v>
      </c>
      <c r="D11" s="87" t="s">
        <v>854</v>
      </c>
      <c r="E11" s="88">
        <v>2706</v>
      </c>
      <c r="F11" s="89" t="s">
        <v>837</v>
      </c>
      <c r="G11" s="89"/>
      <c r="H11" s="90" t="s">
        <v>466</v>
      </c>
    </row>
    <row r="12" spans="1:8" ht="13.5">
      <c r="A12" s="84">
        <v>8</v>
      </c>
      <c r="B12" s="85" t="s">
        <v>855</v>
      </c>
      <c r="C12" s="86" t="s">
        <v>856</v>
      </c>
      <c r="D12" s="87" t="s">
        <v>857</v>
      </c>
      <c r="E12" s="88">
        <v>3690</v>
      </c>
      <c r="F12" s="89" t="s">
        <v>837</v>
      </c>
      <c r="G12" s="89"/>
      <c r="H12" s="90" t="s">
        <v>466</v>
      </c>
    </row>
    <row r="13" spans="1:8" ht="13.5">
      <c r="A13" s="84">
        <v>9</v>
      </c>
      <c r="B13" s="85" t="s">
        <v>858</v>
      </c>
      <c r="C13" s="86" t="s">
        <v>859</v>
      </c>
      <c r="D13" s="87" t="s">
        <v>860</v>
      </c>
      <c r="E13" s="88">
        <v>16663.87</v>
      </c>
      <c r="F13" s="89" t="s">
        <v>840</v>
      </c>
      <c r="G13" s="89"/>
      <c r="H13" s="90" t="s">
        <v>466</v>
      </c>
    </row>
    <row r="14" spans="1:8" ht="13.5">
      <c r="A14" s="84">
        <v>10</v>
      </c>
      <c r="B14" s="85" t="s">
        <v>861</v>
      </c>
      <c r="C14" s="86" t="s">
        <v>862</v>
      </c>
      <c r="D14" s="87" t="s">
        <v>863</v>
      </c>
      <c r="E14" s="88">
        <v>4920</v>
      </c>
      <c r="F14" s="89" t="s">
        <v>837</v>
      </c>
      <c r="G14" s="89"/>
      <c r="H14" s="90" t="s">
        <v>466</v>
      </c>
    </row>
    <row r="15" spans="1:8" ht="13.5">
      <c r="A15" s="84">
        <v>11</v>
      </c>
      <c r="B15" s="85" t="s">
        <v>864</v>
      </c>
      <c r="C15" s="86" t="s">
        <v>862</v>
      </c>
      <c r="D15" s="87" t="s">
        <v>865</v>
      </c>
      <c r="E15" s="88">
        <v>4305</v>
      </c>
      <c r="F15" s="89" t="s">
        <v>866</v>
      </c>
      <c r="G15" s="89"/>
      <c r="H15" s="90" t="s">
        <v>466</v>
      </c>
    </row>
    <row r="16" spans="1:8" ht="13.5">
      <c r="A16" s="84">
        <v>12</v>
      </c>
      <c r="B16" s="85" t="s">
        <v>486</v>
      </c>
      <c r="C16" s="91">
        <v>42246</v>
      </c>
      <c r="D16" s="87" t="s">
        <v>867</v>
      </c>
      <c r="E16" s="88">
        <v>3025.8</v>
      </c>
      <c r="F16" s="89">
        <v>926</v>
      </c>
      <c r="G16" s="89">
        <v>1</v>
      </c>
      <c r="H16" s="90" t="s">
        <v>466</v>
      </c>
    </row>
    <row r="17" spans="1:8" ht="13.5">
      <c r="A17" s="84">
        <v>13</v>
      </c>
      <c r="B17" s="85" t="s">
        <v>486</v>
      </c>
      <c r="C17" s="91">
        <v>42246</v>
      </c>
      <c r="D17" s="87" t="s">
        <v>868</v>
      </c>
      <c r="E17" s="88">
        <v>3025.8</v>
      </c>
      <c r="F17" s="89">
        <v>926</v>
      </c>
      <c r="G17" s="89">
        <v>1</v>
      </c>
      <c r="H17" s="90" t="s">
        <v>466</v>
      </c>
    </row>
    <row r="18" spans="1:8" ht="13.5">
      <c r="A18" s="84">
        <v>14</v>
      </c>
      <c r="B18" s="85" t="s">
        <v>62</v>
      </c>
      <c r="C18" s="91">
        <v>42246</v>
      </c>
      <c r="D18" s="87" t="s">
        <v>869</v>
      </c>
      <c r="E18" s="88">
        <v>1</v>
      </c>
      <c r="F18" s="89">
        <v>926</v>
      </c>
      <c r="G18" s="89">
        <v>1</v>
      </c>
      <c r="H18" s="90" t="s">
        <v>466</v>
      </c>
    </row>
    <row r="19" spans="1:8" ht="13.5">
      <c r="A19" s="84">
        <v>15</v>
      </c>
      <c r="B19" s="85" t="s">
        <v>62</v>
      </c>
      <c r="C19" s="91">
        <v>42246</v>
      </c>
      <c r="D19" s="87" t="s">
        <v>870</v>
      </c>
      <c r="E19" s="88">
        <v>1</v>
      </c>
      <c r="F19" s="89">
        <v>926</v>
      </c>
      <c r="G19" s="89">
        <v>1</v>
      </c>
      <c r="H19" s="90" t="s">
        <v>466</v>
      </c>
    </row>
    <row r="20" spans="1:8" ht="13.5">
      <c r="A20" s="84">
        <v>16</v>
      </c>
      <c r="B20" s="85" t="s">
        <v>62</v>
      </c>
      <c r="C20" s="91">
        <v>42246</v>
      </c>
      <c r="D20" s="87" t="s">
        <v>871</v>
      </c>
      <c r="E20" s="88">
        <v>1</v>
      </c>
      <c r="F20" s="89">
        <v>926</v>
      </c>
      <c r="G20" s="89">
        <v>1</v>
      </c>
      <c r="H20" s="90" t="s">
        <v>466</v>
      </c>
    </row>
    <row r="21" spans="1:8" ht="13.5">
      <c r="A21" s="84">
        <v>17</v>
      </c>
      <c r="B21" s="85" t="s">
        <v>479</v>
      </c>
      <c r="C21" s="91">
        <v>42246</v>
      </c>
      <c r="D21" s="87" t="s">
        <v>872</v>
      </c>
      <c r="E21" s="88">
        <v>1353</v>
      </c>
      <c r="F21" s="89">
        <v>926</v>
      </c>
      <c r="G21" s="89">
        <v>1</v>
      </c>
      <c r="H21" s="90" t="s">
        <v>466</v>
      </c>
    </row>
    <row r="22" spans="1:8" ht="13.5">
      <c r="A22" s="84">
        <v>18</v>
      </c>
      <c r="B22" s="85" t="s">
        <v>486</v>
      </c>
      <c r="C22" s="91">
        <v>42246</v>
      </c>
      <c r="D22" s="87" t="s">
        <v>873</v>
      </c>
      <c r="E22" s="88">
        <v>3321</v>
      </c>
      <c r="F22" s="89">
        <v>926</v>
      </c>
      <c r="G22" s="89">
        <v>1</v>
      </c>
      <c r="H22" s="90" t="s">
        <v>466</v>
      </c>
    </row>
    <row r="23" spans="1:8" ht="13.5">
      <c r="A23" s="84">
        <v>19</v>
      </c>
      <c r="B23" s="85" t="s">
        <v>484</v>
      </c>
      <c r="C23" s="91">
        <v>43084</v>
      </c>
      <c r="D23" s="87" t="s">
        <v>874</v>
      </c>
      <c r="E23" s="88">
        <v>2706</v>
      </c>
      <c r="F23" s="89">
        <v>926</v>
      </c>
      <c r="G23" s="89">
        <v>1</v>
      </c>
      <c r="H23" s="90" t="s">
        <v>466</v>
      </c>
    </row>
    <row r="24" spans="1:8" ht="13.5">
      <c r="A24" s="84">
        <v>20</v>
      </c>
      <c r="B24" s="85" t="s">
        <v>480</v>
      </c>
      <c r="C24" s="91">
        <v>43091</v>
      </c>
      <c r="D24" s="87" t="s">
        <v>875</v>
      </c>
      <c r="E24" s="88">
        <v>1795.8</v>
      </c>
      <c r="F24" s="89">
        <v>926</v>
      </c>
      <c r="G24" s="89">
        <v>1</v>
      </c>
      <c r="H24" s="90" t="s">
        <v>466</v>
      </c>
    </row>
    <row r="25" spans="1:8" ht="13.5">
      <c r="A25" s="84">
        <v>21</v>
      </c>
      <c r="B25" s="85" t="s">
        <v>487</v>
      </c>
      <c r="C25" s="91">
        <v>43091</v>
      </c>
      <c r="D25" s="87" t="s">
        <v>876</v>
      </c>
      <c r="E25" s="88">
        <v>3321</v>
      </c>
      <c r="F25" s="89">
        <v>926</v>
      </c>
      <c r="G25" s="89">
        <v>1</v>
      </c>
      <c r="H25" s="90" t="s">
        <v>466</v>
      </c>
    </row>
    <row r="26" spans="1:8" ht="13.5">
      <c r="A26" s="84">
        <v>22</v>
      </c>
      <c r="B26" s="85" t="s">
        <v>473</v>
      </c>
      <c r="C26" s="91">
        <v>42736</v>
      </c>
      <c r="D26" s="87" t="s">
        <v>877</v>
      </c>
      <c r="E26" s="88">
        <v>1</v>
      </c>
      <c r="F26" s="89">
        <v>926</v>
      </c>
      <c r="G26" s="89">
        <v>1</v>
      </c>
      <c r="H26" s="90" t="s">
        <v>466</v>
      </c>
    </row>
    <row r="27" spans="1:8" ht="13.5">
      <c r="A27" s="84">
        <v>23</v>
      </c>
      <c r="B27" s="85" t="s">
        <v>473</v>
      </c>
      <c r="C27" s="91">
        <v>42736</v>
      </c>
      <c r="D27" s="87" t="s">
        <v>878</v>
      </c>
      <c r="E27" s="88">
        <v>1</v>
      </c>
      <c r="F27" s="89">
        <v>926</v>
      </c>
      <c r="G27" s="89">
        <v>1</v>
      </c>
      <c r="H27" s="90" t="s">
        <v>466</v>
      </c>
    </row>
    <row r="28" spans="1:8" ht="13.5">
      <c r="A28" s="84">
        <v>24</v>
      </c>
      <c r="B28" s="85" t="s">
        <v>482</v>
      </c>
      <c r="C28" s="91">
        <v>43091</v>
      </c>
      <c r="D28" s="87" t="s">
        <v>879</v>
      </c>
      <c r="E28" s="88">
        <v>1943.4</v>
      </c>
      <c r="F28" s="89">
        <v>926</v>
      </c>
      <c r="G28" s="89">
        <v>1</v>
      </c>
      <c r="H28" s="90" t="s">
        <v>466</v>
      </c>
    </row>
    <row r="29" spans="1:8" ht="13.5">
      <c r="A29" s="84">
        <v>25</v>
      </c>
      <c r="B29" s="85" t="s">
        <v>478</v>
      </c>
      <c r="C29" s="91">
        <v>42246</v>
      </c>
      <c r="D29" s="87" t="s">
        <v>880</v>
      </c>
      <c r="E29" s="88">
        <v>1168.5</v>
      </c>
      <c r="F29" s="89">
        <v>926</v>
      </c>
      <c r="G29" s="89">
        <v>1</v>
      </c>
      <c r="H29" s="90" t="s">
        <v>466</v>
      </c>
    </row>
    <row r="30" spans="1:8" ht="13.5">
      <c r="A30" s="84">
        <v>26</v>
      </c>
      <c r="B30" s="85" t="s">
        <v>477</v>
      </c>
      <c r="C30" s="91">
        <v>42246</v>
      </c>
      <c r="D30" s="87" t="s">
        <v>881</v>
      </c>
      <c r="E30" s="88">
        <v>1045.5</v>
      </c>
      <c r="F30" s="89">
        <v>926</v>
      </c>
      <c r="G30" s="89">
        <v>1</v>
      </c>
      <c r="H30" s="90" t="s">
        <v>466</v>
      </c>
    </row>
    <row r="31" spans="1:8" ht="13.5">
      <c r="A31" s="84">
        <v>27</v>
      </c>
      <c r="B31" s="85" t="s">
        <v>473</v>
      </c>
      <c r="C31" s="91">
        <v>42736</v>
      </c>
      <c r="D31" s="87" t="s">
        <v>882</v>
      </c>
      <c r="E31" s="88">
        <v>1</v>
      </c>
      <c r="F31" s="89">
        <v>926</v>
      </c>
      <c r="G31" s="89">
        <v>1</v>
      </c>
      <c r="H31" s="90" t="s">
        <v>466</v>
      </c>
    </row>
    <row r="32" spans="1:8" ht="13.5">
      <c r="A32" s="84">
        <v>28</v>
      </c>
      <c r="B32" s="85" t="s">
        <v>481</v>
      </c>
      <c r="C32" s="91">
        <v>43091</v>
      </c>
      <c r="D32" s="87" t="s">
        <v>883</v>
      </c>
      <c r="E32" s="88">
        <v>1795.8</v>
      </c>
      <c r="F32" s="89">
        <v>926</v>
      </c>
      <c r="G32" s="89">
        <v>1</v>
      </c>
      <c r="H32" s="90" t="s">
        <v>466</v>
      </c>
    </row>
    <row r="33" spans="1:8" ht="13.5">
      <c r="A33" s="84">
        <v>29</v>
      </c>
      <c r="B33" s="85" t="s">
        <v>476</v>
      </c>
      <c r="C33" s="91">
        <v>42246</v>
      </c>
      <c r="D33" s="87" t="s">
        <v>884</v>
      </c>
      <c r="E33" s="88">
        <v>1000</v>
      </c>
      <c r="F33" s="89">
        <v>926</v>
      </c>
      <c r="G33" s="89">
        <v>1</v>
      </c>
      <c r="H33" s="90" t="s">
        <v>466</v>
      </c>
    </row>
    <row r="34" spans="1:8" ht="13.5">
      <c r="A34" s="84">
        <v>30</v>
      </c>
      <c r="B34" s="85" t="s">
        <v>473</v>
      </c>
      <c r="C34" s="91">
        <v>42736</v>
      </c>
      <c r="D34" s="87" t="s">
        <v>885</v>
      </c>
      <c r="E34" s="88">
        <v>1</v>
      </c>
      <c r="F34" s="89">
        <v>926</v>
      </c>
      <c r="G34" s="89">
        <v>1</v>
      </c>
      <c r="H34" s="90" t="s">
        <v>466</v>
      </c>
    </row>
    <row r="35" spans="1:8" ht="13.5">
      <c r="A35" s="84">
        <v>31</v>
      </c>
      <c r="B35" s="85" t="s">
        <v>486</v>
      </c>
      <c r="C35" s="91">
        <v>42246</v>
      </c>
      <c r="D35" s="87" t="s">
        <v>886</v>
      </c>
      <c r="E35" s="88">
        <v>3025.8</v>
      </c>
      <c r="F35" s="89">
        <v>926</v>
      </c>
      <c r="G35" s="89">
        <v>1</v>
      </c>
      <c r="H35" s="90" t="s">
        <v>466</v>
      </c>
    </row>
    <row r="36" spans="1:8" ht="13.5">
      <c r="A36" s="84">
        <v>32</v>
      </c>
      <c r="B36" s="85" t="s">
        <v>472</v>
      </c>
      <c r="C36" s="91">
        <v>42246</v>
      </c>
      <c r="D36" s="87" t="s">
        <v>887</v>
      </c>
      <c r="E36" s="88">
        <v>1</v>
      </c>
      <c r="F36" s="89">
        <v>926</v>
      </c>
      <c r="G36" s="89">
        <v>1</v>
      </c>
      <c r="H36" s="90" t="s">
        <v>466</v>
      </c>
    </row>
    <row r="37" spans="1:8" ht="13.5">
      <c r="A37" s="84">
        <v>33</v>
      </c>
      <c r="B37" s="85" t="s">
        <v>473</v>
      </c>
      <c r="C37" s="91">
        <v>42736</v>
      </c>
      <c r="D37" s="87" t="s">
        <v>888</v>
      </c>
      <c r="E37" s="88">
        <v>1</v>
      </c>
      <c r="F37" s="89">
        <v>926</v>
      </c>
      <c r="G37" s="89">
        <v>1</v>
      </c>
      <c r="H37" s="90" t="s">
        <v>466</v>
      </c>
    </row>
    <row r="38" spans="1:8" ht="13.5">
      <c r="A38" s="84">
        <v>34</v>
      </c>
      <c r="B38" s="85" t="s">
        <v>485</v>
      </c>
      <c r="C38" s="91">
        <v>42246</v>
      </c>
      <c r="D38" s="87" t="s">
        <v>889</v>
      </c>
      <c r="E38" s="88">
        <v>3013.5</v>
      </c>
      <c r="F38" s="89">
        <v>926</v>
      </c>
      <c r="G38" s="89">
        <v>1</v>
      </c>
      <c r="H38" s="90" t="s">
        <v>466</v>
      </c>
    </row>
    <row r="39" spans="1:8" ht="13.5">
      <c r="A39" s="84">
        <v>35</v>
      </c>
      <c r="B39" s="85" t="s">
        <v>460</v>
      </c>
      <c r="C39" s="91">
        <v>43186</v>
      </c>
      <c r="D39" s="87" t="s">
        <v>890</v>
      </c>
      <c r="E39" s="88">
        <v>3444</v>
      </c>
      <c r="F39" s="89">
        <v>926</v>
      </c>
      <c r="G39" s="89">
        <v>1</v>
      </c>
      <c r="H39" s="90" t="s">
        <v>466</v>
      </c>
    </row>
    <row r="40" spans="1:8" ht="13.5">
      <c r="A40" s="84">
        <v>36</v>
      </c>
      <c r="B40" s="85" t="s">
        <v>486</v>
      </c>
      <c r="C40" s="91">
        <v>42246</v>
      </c>
      <c r="D40" s="87" t="s">
        <v>891</v>
      </c>
      <c r="E40" s="88">
        <v>3075</v>
      </c>
      <c r="F40" s="89">
        <v>926</v>
      </c>
      <c r="G40" s="89">
        <v>1</v>
      </c>
      <c r="H40" s="90" t="s">
        <v>466</v>
      </c>
    </row>
    <row r="41" spans="1:8" ht="13.5">
      <c r="A41" s="84">
        <v>37</v>
      </c>
      <c r="B41" s="85" t="s">
        <v>475</v>
      </c>
      <c r="C41" s="91">
        <v>42246</v>
      </c>
      <c r="D41" s="87" t="s">
        <v>892</v>
      </c>
      <c r="E41" s="88">
        <v>992.6</v>
      </c>
      <c r="F41" s="89">
        <v>926</v>
      </c>
      <c r="G41" s="89">
        <v>1</v>
      </c>
      <c r="H41" s="90" t="s">
        <v>466</v>
      </c>
    </row>
    <row r="42" spans="1:8" ht="13.5">
      <c r="A42" s="84">
        <v>38</v>
      </c>
      <c r="B42" s="85" t="s">
        <v>474</v>
      </c>
      <c r="C42" s="91">
        <v>42246</v>
      </c>
      <c r="D42" s="87" t="s">
        <v>893</v>
      </c>
      <c r="E42" s="88">
        <v>1</v>
      </c>
      <c r="F42" s="89">
        <v>926</v>
      </c>
      <c r="G42" s="89">
        <v>1</v>
      </c>
      <c r="H42" s="90" t="s">
        <v>466</v>
      </c>
    </row>
    <row r="43" spans="1:8" ht="13.5">
      <c r="A43" s="84">
        <v>39</v>
      </c>
      <c r="B43" s="85" t="s">
        <v>474</v>
      </c>
      <c r="C43" s="91">
        <v>42246</v>
      </c>
      <c r="D43" s="87" t="s">
        <v>894</v>
      </c>
      <c r="E43" s="88">
        <v>1</v>
      </c>
      <c r="F43" s="89">
        <v>926</v>
      </c>
      <c r="G43" s="89">
        <v>1</v>
      </c>
      <c r="H43" s="90" t="s">
        <v>466</v>
      </c>
    </row>
    <row r="44" spans="1:8" ht="13.5">
      <c r="A44" s="84">
        <v>40</v>
      </c>
      <c r="B44" s="85" t="s">
        <v>474</v>
      </c>
      <c r="C44" s="91">
        <v>42246</v>
      </c>
      <c r="D44" s="87" t="s">
        <v>895</v>
      </c>
      <c r="E44" s="88">
        <v>2337</v>
      </c>
      <c r="F44" s="89">
        <v>926</v>
      </c>
      <c r="G44" s="89">
        <v>1</v>
      </c>
      <c r="H44" s="90" t="s">
        <v>466</v>
      </c>
    </row>
    <row r="45" spans="1:8" ht="13.5">
      <c r="A45" s="84">
        <v>41</v>
      </c>
      <c r="B45" s="85" t="s">
        <v>473</v>
      </c>
      <c r="C45" s="91">
        <v>42736</v>
      </c>
      <c r="D45" s="87" t="s">
        <v>896</v>
      </c>
      <c r="E45" s="88">
        <v>1</v>
      </c>
      <c r="F45" s="89">
        <v>926</v>
      </c>
      <c r="G45" s="89">
        <v>1</v>
      </c>
      <c r="H45" s="90" t="s">
        <v>466</v>
      </c>
    </row>
    <row r="46" spans="1:8" ht="13.5">
      <c r="A46" s="84">
        <v>42</v>
      </c>
      <c r="B46" s="85" t="s">
        <v>473</v>
      </c>
      <c r="C46" s="91">
        <v>42736</v>
      </c>
      <c r="D46" s="87" t="s">
        <v>897</v>
      </c>
      <c r="E46" s="88">
        <v>1</v>
      </c>
      <c r="F46" s="89">
        <v>926</v>
      </c>
      <c r="G46" s="89">
        <v>1</v>
      </c>
      <c r="H46" s="90" t="s">
        <v>466</v>
      </c>
    </row>
    <row r="47" spans="1:8" ht="13.5">
      <c r="A47" s="84">
        <v>43</v>
      </c>
      <c r="B47" s="85" t="s">
        <v>473</v>
      </c>
      <c r="C47" s="91">
        <v>42736</v>
      </c>
      <c r="D47" s="87" t="s">
        <v>898</v>
      </c>
      <c r="E47" s="88">
        <v>1</v>
      </c>
      <c r="F47" s="89">
        <v>926</v>
      </c>
      <c r="G47" s="89">
        <v>1</v>
      </c>
      <c r="H47" s="90" t="s">
        <v>466</v>
      </c>
    </row>
    <row r="48" spans="1:8" ht="13.5">
      <c r="A48" s="84">
        <v>44</v>
      </c>
      <c r="B48" s="85" t="s">
        <v>473</v>
      </c>
      <c r="C48" s="91">
        <v>43431</v>
      </c>
      <c r="D48" s="87" t="s">
        <v>899</v>
      </c>
      <c r="E48" s="88">
        <v>1</v>
      </c>
      <c r="F48" s="89">
        <v>926</v>
      </c>
      <c r="G48" s="89">
        <v>1</v>
      </c>
      <c r="H48" s="90" t="s">
        <v>466</v>
      </c>
    </row>
    <row r="49" spans="1:8" ht="13.5">
      <c r="A49" s="84">
        <v>45</v>
      </c>
      <c r="B49" s="85" t="s">
        <v>900</v>
      </c>
      <c r="C49" s="91">
        <v>42246</v>
      </c>
      <c r="D49" s="87" t="s">
        <v>901</v>
      </c>
      <c r="E49" s="88">
        <v>1575</v>
      </c>
      <c r="F49" s="89">
        <v>926</v>
      </c>
      <c r="G49" s="89">
        <v>1</v>
      </c>
      <c r="H49" s="90" t="s">
        <v>466</v>
      </c>
    </row>
    <row r="50" spans="1:8" ht="13.5">
      <c r="A50" s="84">
        <v>46</v>
      </c>
      <c r="B50" s="85" t="s">
        <v>488</v>
      </c>
      <c r="C50" s="91">
        <v>42246</v>
      </c>
      <c r="D50" s="87" t="s">
        <v>902</v>
      </c>
      <c r="E50" s="88">
        <v>6277.92</v>
      </c>
      <c r="F50" s="89">
        <v>926</v>
      </c>
      <c r="G50" s="89">
        <v>1</v>
      </c>
      <c r="H50" s="90" t="s">
        <v>466</v>
      </c>
    </row>
    <row r="51" spans="1:8" ht="13.5">
      <c r="A51" s="84">
        <v>47</v>
      </c>
      <c r="B51" s="85" t="s">
        <v>483</v>
      </c>
      <c r="C51" s="91">
        <v>42246</v>
      </c>
      <c r="D51" s="87" t="s">
        <v>903</v>
      </c>
      <c r="E51" s="88">
        <v>2644.5</v>
      </c>
      <c r="F51" s="89">
        <v>926</v>
      </c>
      <c r="G51" s="89">
        <v>1</v>
      </c>
      <c r="H51" s="90" t="s">
        <v>466</v>
      </c>
    </row>
    <row r="52" spans="1:8" ht="13.5">
      <c r="A52" s="84">
        <v>48</v>
      </c>
      <c r="B52" s="85" t="s">
        <v>904</v>
      </c>
      <c r="C52" s="91">
        <v>42246</v>
      </c>
      <c r="D52" s="87" t="s">
        <v>905</v>
      </c>
      <c r="E52" s="88">
        <v>492</v>
      </c>
      <c r="F52" s="89">
        <v>926</v>
      </c>
      <c r="G52" s="89">
        <v>1</v>
      </c>
      <c r="H52" s="90" t="s">
        <v>466</v>
      </c>
    </row>
    <row r="53" spans="1:6" s="18" customFormat="1" ht="12.75" customHeight="1">
      <c r="A53" s="92"/>
      <c r="B53" s="116" t="s">
        <v>3</v>
      </c>
      <c r="C53" s="117"/>
      <c r="D53" s="118" t="s">
        <v>3</v>
      </c>
      <c r="E53" s="93">
        <f>SUM(E5:E52)</f>
        <v>152919.44</v>
      </c>
      <c r="F53" s="70"/>
    </row>
    <row r="56" ht="12.75">
      <c r="B56" s="29" t="s">
        <v>463</v>
      </c>
    </row>
  </sheetData>
  <sheetProtection/>
  <mergeCells count="4">
    <mergeCell ref="A1:F1"/>
    <mergeCell ref="A2:F2"/>
    <mergeCell ref="B4:G4"/>
    <mergeCell ref="B53:D53"/>
  </mergeCells>
  <printOptions/>
  <pageMargins left="0.75" right="0.75" top="1" bottom="1" header="0.3" footer="0.3"/>
  <pageSetup fitToHeight="1" fitToWidth="1" orientation="portrait" paperSize="9" scale="66"/>
  <headerFooter alignWithMargins="0">
    <oddHeader>&amp;LSpecyfikacja Warunków Zamówienia pn.:
"Ubezpieczenie mienia i odpowiedzialności cywilnej Gminy Lesznowola oraz jednostek organizacyjnych"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Microsoft Office User</cp:lastModifiedBy>
  <cp:lastPrinted>2020-02-03T15:02:29Z</cp:lastPrinted>
  <dcterms:created xsi:type="dcterms:W3CDTF">2014-02-03T15:00:39Z</dcterms:created>
  <dcterms:modified xsi:type="dcterms:W3CDTF">2022-01-31T11:44:58Z</dcterms:modified>
  <cp:category/>
  <cp:version/>
  <cp:contentType/>
  <cp:contentStatus/>
</cp:coreProperties>
</file>