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5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<sst xmlns="http://schemas.openxmlformats.org/spreadsheetml/2006/main" count="117" uniqueCount="73">
  <si>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</si>
  <si>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</si>
  <si>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</si>
  <si>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</si>
  <si>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</si>
  <si>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</si>
  <si>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WYSOKOŚĆ NAKŁADÓW W LATACH</t>
  </si>
  <si>
    <t>Środki pomocowe 
i dotacje</t>
  </si>
  <si>
    <t>Srodki własne</t>
  </si>
  <si>
    <t>Okres  realizacji programu</t>
  </si>
  <si>
    <r>
      <t>Program gospodarki wodno - ściekowej gminy Lesznowola</t>
    </r>
    <r>
      <rPr>
        <vertAlign val="superscript"/>
        <sz val="7"/>
        <rFont val="Arial CE"/>
        <family val="2"/>
      </rPr>
      <t>1)</t>
    </r>
  </si>
  <si>
    <t>Projekt i budowa przedszkola w Mysiadle</t>
  </si>
  <si>
    <t>2001-2006</t>
  </si>
  <si>
    <t>Łączne nakłady inwestycyjne                 po zmianach</t>
  </si>
  <si>
    <t>Budowa budynku socjalnego Łazy</t>
  </si>
  <si>
    <t>Budowa budynku socjalnego Zamienie</t>
  </si>
  <si>
    <t>Parking i drogi dojazdowe przy Urzędzie Gminy</t>
  </si>
  <si>
    <t>2003-2006</t>
  </si>
  <si>
    <t>Rady Gminy Lesznowola</t>
  </si>
  <si>
    <t>1)</t>
  </si>
  <si>
    <t>Program obejmuje :</t>
  </si>
  <si>
    <t>2)</t>
  </si>
  <si>
    <t>3)</t>
  </si>
  <si>
    <t>4)</t>
  </si>
  <si>
    <t>b) rozbudowa dwóch istniejących oczyszczalni ścieków " Kosów" i "Łazy" oraz budowa czterech nowych oczyszczalni ścieków  "Łoziska", "Janczewice", "Zamienie", i "Mysiadło"</t>
  </si>
  <si>
    <t>2004-2006</t>
  </si>
  <si>
    <t>Budowa zaplecz sportowego - boisko i parking przy szkole w Lesznowoli</t>
  </si>
  <si>
    <t>5)</t>
  </si>
  <si>
    <t>Kanalizacja Wola Mrokowska  i Warszawianka                      I etap</t>
  </si>
  <si>
    <t xml:space="preserve">  wraz z wodociągami tranzytowymi</t>
  </si>
  <si>
    <t>2005-2006</t>
  </si>
  <si>
    <t>Kanalizacja Łazy II etap</t>
  </si>
  <si>
    <t xml:space="preserve">Kanalizacja Magdalenka II etap </t>
  </si>
  <si>
    <t>a) 125 km kolektorów, 2200 przyłączy kanalizacyjnych w miejscowościach :Łazy III etap, Warszawianka, Wola Mrokowska II etap, Władysławów, Wilcza Góra, Łoziska,
    Jazgarzewszczyzna, Stefanowo, Kol. Warszawska, Łazy II, Marysin, Janczewice, Podolszyn, Lesznowola Zachód,Zamienie, Garbatka, Jastrzębiec.</t>
  </si>
  <si>
    <t>Wodociąg ul. Plonowa Nowa Wola</t>
  </si>
  <si>
    <t>Kanalizacja ul. Plonowa Nowa Wola</t>
  </si>
  <si>
    <t>Projekt wodociągu i kanalizacji Magdalenka (Dział VI)</t>
  </si>
  <si>
    <t>Modernizacja szkoły w Lesznowoli</t>
  </si>
  <si>
    <r>
      <t xml:space="preserve">11 169 314 </t>
    </r>
    <r>
      <rPr>
        <vertAlign val="superscript"/>
        <sz val="8"/>
        <rFont val="Arial CE"/>
        <family val="2"/>
      </rPr>
      <t>2)</t>
    </r>
  </si>
  <si>
    <r>
      <t xml:space="preserve">9 205 943 </t>
    </r>
    <r>
      <rPr>
        <vertAlign val="superscript"/>
        <sz val="8"/>
        <rFont val="Arial CE"/>
        <family val="2"/>
      </rPr>
      <t>2)</t>
    </r>
  </si>
  <si>
    <r>
      <t xml:space="preserve">28 852 008 </t>
    </r>
    <r>
      <rPr>
        <vertAlign val="superscript"/>
        <sz val="8"/>
        <rFont val="Arial CE"/>
        <family val="2"/>
      </rPr>
      <t>2)</t>
    </r>
  </si>
  <si>
    <t>2004-2008</t>
  </si>
  <si>
    <r>
      <t xml:space="preserve">300 000 </t>
    </r>
    <r>
      <rPr>
        <vertAlign val="superscript"/>
        <sz val="8"/>
        <rFont val="Arial CE"/>
        <family val="2"/>
      </rPr>
      <t>4)</t>
    </r>
  </si>
  <si>
    <r>
      <t xml:space="preserve">pożyczki </t>
    </r>
    <r>
      <rPr>
        <vertAlign val="superscript"/>
        <sz val="7"/>
        <rFont val="Arial CE"/>
        <family val="2"/>
      </rPr>
      <t>5)</t>
    </r>
  </si>
  <si>
    <t>środki Funduszu Spójności:  9.205.943,-zł w 2006 r. , 28.852.008,-zł w 2007r.i 11.169.314,-zł w 2008r.</t>
  </si>
  <si>
    <t xml:space="preserve">c) budowa 8-u stacji uzdatniania wody (SUW)  "Warszawianka", "Łazy", "Łoziska", " Zamienie", "Magdalenka", "Kielecka w Nowej Iwicznej", "Mleczarska w Starej Iwicznej", "Mysiadło" </t>
  </si>
  <si>
    <t xml:space="preserve">LIMITY WYDATKÓW NA WIELOLETNIE PROGRAMY INWESTYCYJNE - 2006 ROK </t>
  </si>
  <si>
    <t>środki z Funduszu Rozwoju Kultury Fizycznej  300.000,-zł w 2006 r.</t>
  </si>
  <si>
    <t>środki z Europejskiego Funduszu Rozwoju Regionalnego  3.000.000,-zł w 2007 r.</t>
  </si>
  <si>
    <t>6)</t>
  </si>
  <si>
    <r>
      <t xml:space="preserve">3 000 000 </t>
    </r>
    <r>
      <rPr>
        <vertAlign val="superscript"/>
        <sz val="8"/>
        <rFont val="Arial CE"/>
        <family val="2"/>
      </rPr>
      <t>3)</t>
    </r>
  </si>
  <si>
    <t xml:space="preserve">7) </t>
  </si>
  <si>
    <t>Załącznik Nr 6</t>
  </si>
  <si>
    <t>2001-2007</t>
  </si>
  <si>
    <t>Budowa boiska szkolnego w Nowej Iwicznej</t>
  </si>
  <si>
    <t>Wodociąg osiedle Łazy</t>
  </si>
  <si>
    <t>Wykonanie zatok, przystanków autobusowych i sygnalizacji świetlnej skrzyżowań</t>
  </si>
  <si>
    <t>2006-2007</t>
  </si>
  <si>
    <r>
      <t>700 000</t>
    </r>
    <r>
      <rPr>
        <vertAlign val="superscript"/>
        <sz val="8"/>
        <rFont val="Arial CE"/>
        <family val="2"/>
      </rPr>
      <t xml:space="preserve"> 7)</t>
    </r>
  </si>
  <si>
    <t>środki z MS  700.000,-zł</t>
  </si>
  <si>
    <r>
      <t>800 000</t>
    </r>
    <r>
      <rPr>
        <vertAlign val="superscript"/>
        <sz val="8"/>
        <rFont val="Arial CE"/>
        <family val="2"/>
      </rPr>
      <t xml:space="preserve"> 6)</t>
    </r>
  </si>
  <si>
    <t>Projekt i budowa ul. Głównej w Zamieniu</t>
  </si>
  <si>
    <t>Projekt i budowa ul. Zachodniej  w Zamieniu</t>
  </si>
  <si>
    <t>środki z MEN  800.000,-zł</t>
  </si>
  <si>
    <t>w tym zadania:</t>
  </si>
  <si>
    <t xml:space="preserve">Program rozwoju gospodarki wodno - ściekowej </t>
  </si>
  <si>
    <t>Budownictwo komunalne</t>
  </si>
  <si>
    <t>Jednostką realizującą program będzie Urząd Gminy</t>
  </si>
  <si>
    <t>pożyczki zaciągnięte w WFOŚiGW oraz w NFOŚiGW  11.669.058,-zł w tym: 5.769.058,-zł na inwestycje realizowane ze środków Funduszu Spójności</t>
  </si>
  <si>
    <t>Program rozwoju  infrastruktury komunikacyjnej</t>
  </si>
  <si>
    <t>Program rozwoju oświaty</t>
  </si>
  <si>
    <t>do Uchwały Nr 289/XXXVII/2005</t>
  </si>
  <si>
    <t>z dnia  15 grudnia 205r.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</si>
</sst>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4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12"/>
      <name val="Times New Roman"/>
      <family val="1"/>
    </font>
    <font>
      <vertAlign val="superscript"/>
      <sz val="8"/>
      <name val="Arial CE"/>
      <family val="2"/>
    </font>
    <font>
      <vertAlign val="superscript"/>
      <sz val="7"/>
      <name val="Arial CE"/>
      <family val="2"/>
    </font>
    <font>
      <sz val="7"/>
      <color indexed="9"/>
      <name val="Arial CE"/>
      <family val="2"/>
    </font>
    <font>
      <b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3" fontId="6" fillId="4" borderId="8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6" fillId="4" borderId="9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3" fontId="7" fillId="4" borderId="0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7" fillId="3" borderId="14" xfId="0" applyNumberFormat="1" applyFont="1" applyFill="1" applyBorder="1" applyAlignment="1">
      <alignment vertical="center"/>
    </xf>
    <xf numFmtId="3" fontId="7" fillId="3" borderId="9" xfId="0" applyNumberFormat="1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7" fillId="3" borderId="16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7" fillId="4" borderId="11" xfId="0" applyNumberFormat="1" applyFont="1" applyFill="1" applyBorder="1" applyAlignment="1">
      <alignment horizontal="right" vertical="center"/>
    </xf>
    <xf numFmtId="3" fontId="7" fillId="4" borderId="13" xfId="0" applyNumberFormat="1" applyFont="1" applyFill="1" applyBorder="1" applyAlignment="1">
      <alignment horizontal="right" vertical="center"/>
    </xf>
    <xf numFmtId="3" fontId="7" fillId="4" borderId="1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4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3" fontId="7" fillId="4" borderId="0" xfId="0" applyNumberFormat="1" applyFont="1" applyFill="1" applyBorder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6" fillId="3" borderId="4" xfId="0" applyFont="1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right" vertical="center"/>
    </xf>
    <xf numFmtId="3" fontId="7" fillId="3" borderId="8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3" fontId="7" fillId="2" borderId="9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4" xfId="0" applyNumberFormat="1" applyFont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9" xfId="0" applyNumberFormat="1" applyFont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4" fillId="3" borderId="25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/>
    </xf>
    <xf numFmtId="3" fontId="7" fillId="3" borderId="17" xfId="0" applyNumberFormat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5" fillId="3" borderId="1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4" fillId="3" borderId="11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4"/>
  <sheetViews>
    <sheetView showZeros="0" tabSelected="1" workbookViewId="0" topLeftCell="A1">
      <selection activeCell="C72" sqref="C72:M72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875" style="1" customWidth="1"/>
    <col min="7" max="7" width="11.625" style="2" customWidth="1"/>
    <col min="8" max="8" width="10.875" style="1" customWidth="1"/>
    <col min="9" max="9" width="11.00390625" style="1" customWidth="1"/>
    <col min="10" max="11" width="10.875" style="1" customWidth="1"/>
    <col min="12" max="12" width="10.75390625" style="1" customWidth="1"/>
    <col min="13" max="13" width="11.00390625" style="1" customWidth="1"/>
    <col min="14" max="16384" width="9.125" style="1" customWidth="1"/>
  </cols>
  <sheetData>
    <row r="1" ht="18" customHeight="1"/>
    <row r="2" spans="8:11" ht="15.75">
      <c r="H2" s="4"/>
      <c r="I2" s="11"/>
      <c r="J2" s="4"/>
      <c r="K2" s="11" t="s">
        <v>52</v>
      </c>
    </row>
    <row r="3" spans="8:11" ht="11.25" customHeight="1">
      <c r="H3" s="4"/>
      <c r="I3" s="11"/>
      <c r="J3" s="4"/>
      <c r="K3" s="11"/>
    </row>
    <row r="4" spans="8:11" ht="14.25" customHeight="1">
      <c r="H4" s="9"/>
      <c r="I4" s="9"/>
      <c r="J4" s="9"/>
      <c r="K4" s="9" t="s">
        <v>71</v>
      </c>
    </row>
    <row r="5" spans="8:11" ht="14.25" customHeight="1">
      <c r="H5" s="9"/>
      <c r="I5" s="9"/>
      <c r="J5" s="71"/>
      <c r="K5" s="9" t="s">
        <v>18</v>
      </c>
    </row>
    <row r="6" spans="8:11" ht="14.25" customHeight="1">
      <c r="H6" s="5"/>
      <c r="I6" s="5"/>
      <c r="J6" s="5"/>
      <c r="K6" s="5" t="s">
        <v>72</v>
      </c>
    </row>
    <row r="7" spans="8:10" ht="4.5" customHeight="1">
      <c r="H7" s="5"/>
      <c r="I7" s="4"/>
      <c r="J7" s="4"/>
    </row>
    <row r="8" spans="2:10" ht="15" customHeight="1">
      <c r="B8" s="139" t="s">
        <v>46</v>
      </c>
      <c r="C8" s="139"/>
      <c r="D8" s="139"/>
      <c r="E8" s="139"/>
      <c r="F8" s="139"/>
      <c r="G8" s="139"/>
      <c r="H8" s="139"/>
      <c r="I8" s="139"/>
      <c r="J8" s="139"/>
    </row>
    <row r="9" spans="2:10" ht="6.75" customHeight="1">
      <c r="B9" s="48"/>
      <c r="C9" s="48"/>
      <c r="D9" s="48"/>
      <c r="E9" s="48"/>
      <c r="F9" s="48"/>
      <c r="G9" s="48"/>
      <c r="H9" s="48"/>
      <c r="I9" s="48"/>
      <c r="J9" s="48"/>
    </row>
    <row r="10" spans="2:13" ht="12" customHeight="1">
      <c r="B10" s="121" t="s">
        <v>2</v>
      </c>
      <c r="C10" s="82" t="s">
        <v>3</v>
      </c>
      <c r="D10" s="110" t="s">
        <v>4</v>
      </c>
      <c r="E10" s="149" t="s">
        <v>5</v>
      </c>
      <c r="F10" s="101" t="s">
        <v>9</v>
      </c>
      <c r="G10" s="82" t="s">
        <v>13</v>
      </c>
      <c r="H10" s="142" t="s">
        <v>6</v>
      </c>
      <c r="I10" s="143"/>
      <c r="J10" s="143"/>
      <c r="K10" s="143"/>
      <c r="L10" s="143"/>
      <c r="M10" s="143"/>
    </row>
    <row r="11" spans="2:13" ht="12" customHeight="1">
      <c r="B11" s="121"/>
      <c r="C11" s="82"/>
      <c r="D11" s="111"/>
      <c r="E11" s="150"/>
      <c r="F11" s="112"/>
      <c r="G11" s="82"/>
      <c r="H11" s="99">
        <v>2006</v>
      </c>
      <c r="I11" s="99"/>
      <c r="J11" s="99">
        <v>2007</v>
      </c>
      <c r="K11" s="99"/>
      <c r="L11" s="99">
        <v>2008</v>
      </c>
      <c r="M11" s="99"/>
    </row>
    <row r="12" spans="2:13" ht="9" customHeight="1">
      <c r="B12" s="121"/>
      <c r="C12" s="82"/>
      <c r="D12" s="111"/>
      <c r="E12" s="160" t="s">
        <v>64</v>
      </c>
      <c r="F12" s="112"/>
      <c r="G12" s="82"/>
      <c r="H12" s="13" t="s">
        <v>8</v>
      </c>
      <c r="I12" s="82" t="s">
        <v>7</v>
      </c>
      <c r="J12" s="13" t="s">
        <v>8</v>
      </c>
      <c r="K12" s="82" t="s">
        <v>7</v>
      </c>
      <c r="L12" s="13" t="s">
        <v>8</v>
      </c>
      <c r="M12" s="82" t="s">
        <v>7</v>
      </c>
    </row>
    <row r="13" spans="2:13" ht="8.25" customHeight="1">
      <c r="B13" s="121"/>
      <c r="C13" s="82"/>
      <c r="D13" s="111"/>
      <c r="E13" s="102"/>
      <c r="F13" s="112"/>
      <c r="G13" s="82"/>
      <c r="H13" s="13" t="s">
        <v>43</v>
      </c>
      <c r="I13" s="82"/>
      <c r="J13" s="13" t="s">
        <v>43</v>
      </c>
      <c r="K13" s="82"/>
      <c r="L13" s="13" t="s">
        <v>43</v>
      </c>
      <c r="M13" s="82"/>
    </row>
    <row r="14" spans="2:13" s="3" customFormat="1" ht="6.75" customHeight="1" thickBot="1">
      <c r="B14" s="6">
        <v>1</v>
      </c>
      <c r="C14" s="6">
        <v>2</v>
      </c>
      <c r="D14" s="6">
        <v>3</v>
      </c>
      <c r="E14" s="6">
        <v>4</v>
      </c>
      <c r="F14" s="7">
        <v>5</v>
      </c>
      <c r="G14" s="7">
        <v>6</v>
      </c>
      <c r="H14" s="8">
        <v>7</v>
      </c>
      <c r="I14" s="8">
        <v>8</v>
      </c>
      <c r="J14" s="8">
        <v>9</v>
      </c>
      <c r="K14" s="8">
        <v>10</v>
      </c>
      <c r="L14" s="8">
        <v>11</v>
      </c>
      <c r="M14" s="8">
        <v>12</v>
      </c>
    </row>
    <row r="15" spans="2:13" s="3" customFormat="1" ht="17.25" customHeight="1" thickTop="1">
      <c r="B15" s="40"/>
      <c r="C15" s="78"/>
      <c r="D15" s="78"/>
      <c r="E15" s="140" t="s">
        <v>65</v>
      </c>
      <c r="F15" s="15"/>
      <c r="G15" s="147">
        <f>SUM(G17:G34)</f>
        <v>91727123</v>
      </c>
      <c r="H15" s="31">
        <f>SUM(H31,H33,H17,H19,H21,H29,H23,H27,H25)</f>
        <v>4043939</v>
      </c>
      <c r="I15" s="103">
        <v>9205943</v>
      </c>
      <c r="J15" s="31">
        <f>SUM(J31,J33)</f>
        <v>5300000</v>
      </c>
      <c r="K15" s="103">
        <v>28852008</v>
      </c>
      <c r="L15" s="31">
        <f>SUM(L31,L33)</f>
        <v>1500000</v>
      </c>
      <c r="M15" s="103">
        <v>11169314</v>
      </c>
    </row>
    <row r="16" spans="2:13" s="3" customFormat="1" ht="18.75" customHeight="1">
      <c r="B16" s="41"/>
      <c r="C16" s="79"/>
      <c r="D16" s="79"/>
      <c r="E16" s="141"/>
      <c r="F16" s="16"/>
      <c r="G16" s="148"/>
      <c r="H16" s="33">
        <f>H32+H34+H28+H24+H26</f>
        <v>11669058</v>
      </c>
      <c r="I16" s="104"/>
      <c r="J16" s="33">
        <f>J32+J34</f>
        <v>13660192</v>
      </c>
      <c r="K16" s="104"/>
      <c r="L16" s="33">
        <f>L32+L34</f>
        <v>5635836</v>
      </c>
      <c r="M16" s="104"/>
    </row>
    <row r="17" spans="2:13" s="3" customFormat="1" ht="9" customHeight="1">
      <c r="B17" s="144">
        <v>1</v>
      </c>
      <c r="C17" s="146" t="s">
        <v>1</v>
      </c>
      <c r="D17" s="95">
        <v>6050</v>
      </c>
      <c r="E17" s="97" t="s">
        <v>55</v>
      </c>
      <c r="F17" s="101" t="s">
        <v>30</v>
      </c>
      <c r="G17" s="89">
        <v>57179</v>
      </c>
      <c r="H17" s="37">
        <v>57084</v>
      </c>
      <c r="I17" s="107"/>
      <c r="J17" s="37"/>
      <c r="K17" s="107"/>
      <c r="L17" s="37"/>
      <c r="M17" s="107"/>
    </row>
    <row r="18" spans="2:13" s="3" customFormat="1" ht="9" customHeight="1">
      <c r="B18" s="145"/>
      <c r="C18" s="96"/>
      <c r="D18" s="96"/>
      <c r="E18" s="98"/>
      <c r="F18" s="102"/>
      <c r="G18" s="96"/>
      <c r="H18" s="36"/>
      <c r="I18" s="106"/>
      <c r="J18" s="36"/>
      <c r="K18" s="106"/>
      <c r="L18" s="36"/>
      <c r="M18" s="106"/>
    </row>
    <row r="19" spans="2:13" s="3" customFormat="1" ht="9" customHeight="1">
      <c r="B19" s="144">
        <v>2</v>
      </c>
      <c r="C19" s="151" t="s">
        <v>1</v>
      </c>
      <c r="D19" s="95">
        <v>6050</v>
      </c>
      <c r="E19" s="97" t="s">
        <v>34</v>
      </c>
      <c r="F19" s="101" t="s">
        <v>30</v>
      </c>
      <c r="G19" s="89">
        <v>130000</v>
      </c>
      <c r="H19" s="37">
        <v>129296</v>
      </c>
      <c r="I19" s="107"/>
      <c r="J19" s="37"/>
      <c r="K19" s="107"/>
      <c r="L19" s="37"/>
      <c r="M19" s="107"/>
    </row>
    <row r="20" spans="2:13" s="3" customFormat="1" ht="9" customHeight="1">
      <c r="B20" s="145"/>
      <c r="C20" s="122"/>
      <c r="D20" s="96"/>
      <c r="E20" s="98"/>
      <c r="F20" s="102"/>
      <c r="G20" s="96"/>
      <c r="H20" s="36"/>
      <c r="I20" s="106"/>
      <c r="J20" s="36"/>
      <c r="K20" s="106"/>
      <c r="L20" s="36"/>
      <c r="M20" s="106"/>
    </row>
    <row r="21" spans="2:13" s="3" customFormat="1" ht="9" customHeight="1">
      <c r="B21" s="144">
        <v>3</v>
      </c>
      <c r="C21" s="146" t="s">
        <v>1</v>
      </c>
      <c r="D21" s="95">
        <v>6050</v>
      </c>
      <c r="E21" s="97" t="s">
        <v>35</v>
      </c>
      <c r="F21" s="101" t="s">
        <v>30</v>
      </c>
      <c r="G21" s="89">
        <v>225000</v>
      </c>
      <c r="H21" s="19">
        <v>173000</v>
      </c>
      <c r="I21" s="43"/>
      <c r="J21" s="18"/>
      <c r="K21" s="43"/>
      <c r="L21" s="18"/>
      <c r="M21" s="43"/>
    </row>
    <row r="22" spans="2:13" s="3" customFormat="1" ht="9.75" customHeight="1">
      <c r="B22" s="145"/>
      <c r="C22" s="96"/>
      <c r="D22" s="96"/>
      <c r="E22" s="98"/>
      <c r="F22" s="102"/>
      <c r="G22" s="90"/>
      <c r="H22" s="20"/>
      <c r="I22" s="44"/>
      <c r="J22" s="20"/>
      <c r="K22" s="44"/>
      <c r="L22" s="20"/>
      <c r="M22" s="44"/>
    </row>
    <row r="23" spans="2:13" s="3" customFormat="1" ht="9" customHeight="1">
      <c r="B23" s="95">
        <v>4</v>
      </c>
      <c r="C23" s="146" t="s">
        <v>1</v>
      </c>
      <c r="D23" s="95">
        <v>6050</v>
      </c>
      <c r="E23" s="97" t="s">
        <v>31</v>
      </c>
      <c r="F23" s="101" t="s">
        <v>30</v>
      </c>
      <c r="G23" s="89">
        <v>2500000</v>
      </c>
      <c r="H23" s="19">
        <v>485000</v>
      </c>
      <c r="I23" s="43"/>
      <c r="J23" s="18"/>
      <c r="K23" s="43"/>
      <c r="L23" s="18"/>
      <c r="M23" s="43"/>
    </row>
    <row r="24" spans="2:13" s="3" customFormat="1" ht="9" customHeight="1">
      <c r="B24" s="96"/>
      <c r="C24" s="96"/>
      <c r="D24" s="96"/>
      <c r="E24" s="98"/>
      <c r="F24" s="102"/>
      <c r="G24" s="90"/>
      <c r="H24" s="17">
        <v>2000000</v>
      </c>
      <c r="I24" s="44"/>
      <c r="J24" s="20"/>
      <c r="K24" s="44"/>
      <c r="L24" s="20"/>
      <c r="M24" s="44"/>
    </row>
    <row r="25" spans="2:13" s="3" customFormat="1" ht="9" customHeight="1">
      <c r="B25" s="95">
        <v>5</v>
      </c>
      <c r="C25" s="146" t="s">
        <v>1</v>
      </c>
      <c r="D25" s="95">
        <v>6050</v>
      </c>
      <c r="E25" s="123" t="s">
        <v>32</v>
      </c>
      <c r="F25" s="101" t="s">
        <v>30</v>
      </c>
      <c r="G25" s="89">
        <v>2300000</v>
      </c>
      <c r="H25" s="19">
        <v>498000</v>
      </c>
      <c r="I25" s="43"/>
      <c r="J25" s="18"/>
      <c r="K25" s="43"/>
      <c r="L25" s="18"/>
      <c r="M25" s="43"/>
    </row>
    <row r="26" spans="2:13" s="3" customFormat="1" ht="9" customHeight="1">
      <c r="B26" s="96"/>
      <c r="C26" s="96"/>
      <c r="D26" s="96"/>
      <c r="E26" s="123"/>
      <c r="F26" s="102"/>
      <c r="G26" s="90"/>
      <c r="H26" s="17">
        <v>1800000</v>
      </c>
      <c r="I26" s="44"/>
      <c r="J26" s="20"/>
      <c r="K26" s="44"/>
      <c r="L26" s="20"/>
      <c r="M26" s="44"/>
    </row>
    <row r="27" spans="2:13" s="3" customFormat="1" ht="9" customHeight="1">
      <c r="B27" s="95">
        <v>6</v>
      </c>
      <c r="C27" s="146" t="s">
        <v>1</v>
      </c>
      <c r="D27" s="95">
        <v>6050</v>
      </c>
      <c r="E27" s="97" t="s">
        <v>28</v>
      </c>
      <c r="F27" s="101" t="s">
        <v>25</v>
      </c>
      <c r="G27" s="89">
        <v>2698939</v>
      </c>
      <c r="H27" s="19">
        <v>473000</v>
      </c>
      <c r="I27" s="45"/>
      <c r="J27" s="56"/>
      <c r="K27" s="45"/>
      <c r="L27" s="56"/>
      <c r="M27" s="45"/>
    </row>
    <row r="28" spans="2:13" s="3" customFormat="1" ht="9" customHeight="1">
      <c r="B28" s="96"/>
      <c r="C28" s="96"/>
      <c r="D28" s="96"/>
      <c r="E28" s="98"/>
      <c r="F28" s="102"/>
      <c r="G28" s="90"/>
      <c r="H28" s="17">
        <v>2100000</v>
      </c>
      <c r="I28" s="45"/>
      <c r="J28" s="20"/>
      <c r="K28" s="45"/>
      <c r="L28" s="20"/>
      <c r="M28" s="45"/>
    </row>
    <row r="29" spans="2:13" s="3" customFormat="1" ht="9" customHeight="1">
      <c r="B29" s="95">
        <v>7</v>
      </c>
      <c r="C29" s="151" t="s">
        <v>1</v>
      </c>
      <c r="D29" s="95">
        <v>6050</v>
      </c>
      <c r="E29" s="97" t="s">
        <v>36</v>
      </c>
      <c r="F29" s="101" t="s">
        <v>30</v>
      </c>
      <c r="G29" s="89">
        <v>64660</v>
      </c>
      <c r="H29" s="74">
        <v>54660</v>
      </c>
      <c r="I29" s="108"/>
      <c r="J29" s="75"/>
      <c r="K29" s="108"/>
      <c r="L29" s="75"/>
      <c r="M29" s="161"/>
    </row>
    <row r="30" spans="2:13" s="3" customFormat="1" ht="6.75" customHeight="1">
      <c r="B30" s="96"/>
      <c r="C30" s="122"/>
      <c r="D30" s="96"/>
      <c r="E30" s="98"/>
      <c r="F30" s="102"/>
      <c r="G30" s="96"/>
      <c r="H30" s="76"/>
      <c r="I30" s="109"/>
      <c r="J30" s="77"/>
      <c r="K30" s="109"/>
      <c r="L30" s="77"/>
      <c r="M30" s="162"/>
    </row>
    <row r="31" spans="2:13" ht="9.75" customHeight="1">
      <c r="B31" s="122">
        <v>8</v>
      </c>
      <c r="C31" s="151" t="s">
        <v>1</v>
      </c>
      <c r="D31" s="151">
        <v>6058</v>
      </c>
      <c r="E31" s="123" t="s">
        <v>10</v>
      </c>
      <c r="F31" s="82" t="s">
        <v>41</v>
      </c>
      <c r="G31" s="131">
        <v>49227265</v>
      </c>
      <c r="H31" s="29"/>
      <c r="I31" s="105" t="s">
        <v>39</v>
      </c>
      <c r="J31" s="29"/>
      <c r="K31" s="105" t="s">
        <v>40</v>
      </c>
      <c r="L31" s="29"/>
      <c r="M31" s="105" t="s">
        <v>38</v>
      </c>
    </row>
    <row r="32" spans="2:13" ht="9.75" customHeight="1">
      <c r="B32" s="122"/>
      <c r="C32" s="122"/>
      <c r="D32" s="122"/>
      <c r="E32" s="123"/>
      <c r="F32" s="82"/>
      <c r="G32" s="122"/>
      <c r="H32" s="30"/>
      <c r="I32" s="106"/>
      <c r="J32" s="30"/>
      <c r="K32" s="106"/>
      <c r="L32" s="30"/>
      <c r="M32" s="106"/>
    </row>
    <row r="33" spans="2:13" ht="9" customHeight="1">
      <c r="B33" s="95">
        <v>9</v>
      </c>
      <c r="C33" s="151" t="s">
        <v>1</v>
      </c>
      <c r="D33" s="151">
        <v>6059</v>
      </c>
      <c r="E33" s="123" t="s">
        <v>10</v>
      </c>
      <c r="F33" s="82" t="s">
        <v>41</v>
      </c>
      <c r="G33" s="131">
        <v>34524080</v>
      </c>
      <c r="H33" s="29">
        <v>2173899</v>
      </c>
      <c r="I33" s="105"/>
      <c r="J33" s="29">
        <v>5300000</v>
      </c>
      <c r="K33" s="105"/>
      <c r="L33" s="29">
        <v>1500000</v>
      </c>
      <c r="M33" s="105"/>
    </row>
    <row r="34" spans="2:13" ht="9" customHeight="1">
      <c r="B34" s="96"/>
      <c r="C34" s="122"/>
      <c r="D34" s="122"/>
      <c r="E34" s="123"/>
      <c r="F34" s="82"/>
      <c r="G34" s="122"/>
      <c r="H34" s="30">
        <v>5769058</v>
      </c>
      <c r="I34" s="106"/>
      <c r="J34" s="30">
        <v>13660192</v>
      </c>
      <c r="K34" s="106"/>
      <c r="L34" s="30">
        <v>5635836</v>
      </c>
      <c r="M34" s="106"/>
    </row>
    <row r="35" spans="2:13" ht="17.25" customHeight="1">
      <c r="B35" s="23"/>
      <c r="C35" s="152"/>
      <c r="D35" s="24"/>
      <c r="E35" s="163" t="s">
        <v>69</v>
      </c>
      <c r="F35" s="25"/>
      <c r="G35" s="137">
        <f>SUM(G37:G44)</f>
        <v>2124421</v>
      </c>
      <c r="H35" s="32">
        <f>H37+H39+H41+H43</f>
        <v>945501</v>
      </c>
      <c r="I35" s="60"/>
      <c r="J35" s="60"/>
      <c r="K35" s="60"/>
      <c r="L35" s="60"/>
      <c r="M35" s="60"/>
    </row>
    <row r="36" spans="2:13" ht="17.25" customHeight="1">
      <c r="B36" s="26"/>
      <c r="C36" s="153"/>
      <c r="D36" s="27"/>
      <c r="E36" s="164"/>
      <c r="F36" s="28"/>
      <c r="G36" s="138"/>
      <c r="H36" s="33"/>
      <c r="I36" s="59"/>
      <c r="J36" s="59"/>
      <c r="K36" s="59"/>
      <c r="L36" s="59"/>
      <c r="M36" s="59"/>
    </row>
    <row r="37" spans="2:13" ht="11.25" customHeight="1">
      <c r="B37" s="119">
        <v>10</v>
      </c>
      <c r="C37" s="119">
        <v>60016</v>
      </c>
      <c r="D37" s="119">
        <v>6050</v>
      </c>
      <c r="E37" s="91" t="s">
        <v>61</v>
      </c>
      <c r="F37" s="85" t="s">
        <v>30</v>
      </c>
      <c r="G37" s="136">
        <v>225186</v>
      </c>
      <c r="H37" s="29">
        <v>150000</v>
      </c>
      <c r="I37" s="57"/>
      <c r="J37" s="57"/>
      <c r="K37" s="57"/>
      <c r="L37" s="57"/>
      <c r="M37" s="57"/>
    </row>
    <row r="38" spans="2:13" ht="6" customHeight="1">
      <c r="B38" s="120"/>
      <c r="C38" s="120"/>
      <c r="D38" s="120"/>
      <c r="E38" s="92"/>
      <c r="F38" s="86"/>
      <c r="G38" s="120"/>
      <c r="H38" s="30"/>
      <c r="I38" s="58"/>
      <c r="J38" s="58"/>
      <c r="K38" s="58"/>
      <c r="L38" s="58"/>
      <c r="M38" s="58"/>
    </row>
    <row r="39" spans="2:13" ht="9.75" customHeight="1">
      <c r="B39" s="119">
        <v>11</v>
      </c>
      <c r="C39" s="119">
        <v>60016</v>
      </c>
      <c r="D39" s="119">
        <v>6050</v>
      </c>
      <c r="E39" s="91" t="s">
        <v>62</v>
      </c>
      <c r="F39" s="85" t="s">
        <v>30</v>
      </c>
      <c r="G39" s="136">
        <v>191070</v>
      </c>
      <c r="H39" s="29">
        <v>185000</v>
      </c>
      <c r="I39" s="57"/>
      <c r="J39" s="57"/>
      <c r="K39" s="57"/>
      <c r="L39" s="57"/>
      <c r="M39" s="57"/>
    </row>
    <row r="40" spans="2:13" ht="6" customHeight="1">
      <c r="B40" s="120"/>
      <c r="C40" s="120"/>
      <c r="D40" s="120"/>
      <c r="E40" s="92"/>
      <c r="F40" s="86"/>
      <c r="G40" s="120"/>
      <c r="H40" s="30"/>
      <c r="I40" s="58"/>
      <c r="J40" s="58"/>
      <c r="K40" s="58"/>
      <c r="L40" s="58"/>
      <c r="M40" s="58"/>
    </row>
    <row r="41" spans="2:13" ht="12.75" customHeight="1">
      <c r="B41" s="95">
        <v>12</v>
      </c>
      <c r="C41" s="119">
        <v>60016</v>
      </c>
      <c r="D41" s="119">
        <v>6050</v>
      </c>
      <c r="E41" s="91" t="s">
        <v>56</v>
      </c>
      <c r="F41" s="85" t="s">
        <v>17</v>
      </c>
      <c r="G41" s="136">
        <v>957662</v>
      </c>
      <c r="H41" s="29">
        <v>239998</v>
      </c>
      <c r="I41" s="57"/>
      <c r="J41" s="57"/>
      <c r="K41" s="57"/>
      <c r="L41" s="57"/>
      <c r="M41" s="57"/>
    </row>
    <row r="42" spans="2:13" ht="6" customHeight="1">
      <c r="B42" s="96"/>
      <c r="C42" s="120"/>
      <c r="D42" s="120"/>
      <c r="E42" s="92"/>
      <c r="F42" s="86"/>
      <c r="G42" s="120"/>
      <c r="H42" s="30"/>
      <c r="I42" s="58"/>
      <c r="J42" s="58"/>
      <c r="K42" s="58"/>
      <c r="L42" s="58"/>
      <c r="M42" s="58"/>
    </row>
    <row r="43" spans="2:13" ht="11.25" customHeight="1">
      <c r="B43" s="95">
        <v>13</v>
      </c>
      <c r="C43" s="95">
        <v>75023</v>
      </c>
      <c r="D43" s="95">
        <v>6050</v>
      </c>
      <c r="E43" s="97" t="s">
        <v>16</v>
      </c>
      <c r="F43" s="101" t="s">
        <v>30</v>
      </c>
      <c r="G43" s="89">
        <v>750503</v>
      </c>
      <c r="H43" s="29">
        <v>370503</v>
      </c>
      <c r="I43" s="93"/>
      <c r="J43" s="29"/>
      <c r="K43" s="93"/>
      <c r="L43" s="29"/>
      <c r="M43" s="93"/>
    </row>
    <row r="44" spans="2:13" ht="6" customHeight="1">
      <c r="B44" s="96"/>
      <c r="C44" s="96"/>
      <c r="D44" s="96"/>
      <c r="E44" s="98"/>
      <c r="F44" s="102"/>
      <c r="G44" s="90"/>
      <c r="H44" s="30"/>
      <c r="I44" s="94"/>
      <c r="J44" s="30"/>
      <c r="K44" s="94"/>
      <c r="L44" s="30"/>
      <c r="M44" s="94"/>
    </row>
    <row r="45" spans="1:13" s="3" customFormat="1" ht="12" customHeight="1">
      <c r="A45" s="42"/>
      <c r="B45" s="23"/>
      <c r="C45" s="152"/>
      <c r="D45" s="24"/>
      <c r="E45" s="87" t="s">
        <v>66</v>
      </c>
      <c r="F45" s="25"/>
      <c r="G45" s="137">
        <f>SUM(G47:G50)</f>
        <v>5884296</v>
      </c>
      <c r="H45" s="32">
        <f>H47+H49</f>
        <v>5459459</v>
      </c>
      <c r="I45" s="60"/>
      <c r="J45" s="60"/>
      <c r="K45" s="60"/>
      <c r="L45" s="60"/>
      <c r="M45" s="60"/>
    </row>
    <row r="46" spans="1:13" s="3" customFormat="1" ht="12" customHeight="1">
      <c r="A46" s="42"/>
      <c r="B46" s="26"/>
      <c r="C46" s="153"/>
      <c r="D46" s="27"/>
      <c r="E46" s="88"/>
      <c r="F46" s="28"/>
      <c r="G46" s="138"/>
      <c r="H46" s="33"/>
      <c r="I46" s="59"/>
      <c r="J46" s="59"/>
      <c r="K46" s="59"/>
      <c r="L46" s="59"/>
      <c r="M46" s="59"/>
    </row>
    <row r="47" spans="1:13" s="3" customFormat="1" ht="9" customHeight="1">
      <c r="A47" s="42"/>
      <c r="B47" s="119">
        <v>14</v>
      </c>
      <c r="C47" s="119">
        <v>70005</v>
      </c>
      <c r="D47" s="119">
        <v>6050</v>
      </c>
      <c r="E47" s="91" t="s">
        <v>14</v>
      </c>
      <c r="F47" s="85" t="s">
        <v>17</v>
      </c>
      <c r="G47" s="136">
        <v>2685043</v>
      </c>
      <c r="H47" s="29">
        <v>2468000</v>
      </c>
      <c r="I47" s="57"/>
      <c r="J47" s="57"/>
      <c r="K47" s="57"/>
      <c r="L47" s="57"/>
      <c r="M47" s="57"/>
    </row>
    <row r="48" spans="1:13" s="3" customFormat="1" ht="9" customHeight="1">
      <c r="A48" s="42"/>
      <c r="B48" s="120"/>
      <c r="C48" s="120"/>
      <c r="D48" s="120"/>
      <c r="E48" s="92"/>
      <c r="F48" s="86"/>
      <c r="G48" s="120"/>
      <c r="H48" s="30"/>
      <c r="I48" s="58"/>
      <c r="J48" s="58"/>
      <c r="K48" s="58"/>
      <c r="L48" s="58"/>
      <c r="M48" s="58"/>
    </row>
    <row r="49" spans="1:13" s="3" customFormat="1" ht="9.75" customHeight="1">
      <c r="A49" s="42"/>
      <c r="B49" s="119">
        <v>15</v>
      </c>
      <c r="C49" s="119">
        <v>70005</v>
      </c>
      <c r="D49" s="119">
        <v>6050</v>
      </c>
      <c r="E49" s="91" t="s">
        <v>15</v>
      </c>
      <c r="F49" s="85" t="s">
        <v>17</v>
      </c>
      <c r="G49" s="136">
        <v>3199253</v>
      </c>
      <c r="H49" s="29">
        <v>2991459</v>
      </c>
      <c r="I49" s="57"/>
      <c r="J49" s="57"/>
      <c r="K49" s="57"/>
      <c r="L49" s="57"/>
      <c r="M49" s="57"/>
    </row>
    <row r="50" spans="1:13" s="3" customFormat="1" ht="8.25" customHeight="1">
      <c r="A50" s="42"/>
      <c r="B50" s="120"/>
      <c r="C50" s="120"/>
      <c r="D50" s="120"/>
      <c r="E50" s="92"/>
      <c r="F50" s="86"/>
      <c r="G50" s="120"/>
      <c r="H50" s="30"/>
      <c r="I50" s="58"/>
      <c r="J50" s="58"/>
      <c r="K50" s="58"/>
      <c r="L50" s="58"/>
      <c r="M50" s="58"/>
    </row>
    <row r="51" spans="1:13" s="3" customFormat="1" ht="9.75" customHeight="1">
      <c r="A51" s="42"/>
      <c r="B51" s="61"/>
      <c r="C51" s="61"/>
      <c r="D51" s="61"/>
      <c r="E51" s="62"/>
      <c r="F51" s="63"/>
      <c r="G51" s="61"/>
      <c r="H51" s="64"/>
      <c r="I51" s="65"/>
      <c r="J51" s="64"/>
      <c r="K51" s="65"/>
      <c r="L51" s="64"/>
      <c r="M51" s="65"/>
    </row>
    <row r="52" spans="1:13" s="3" customFormat="1" ht="14.25" customHeight="1">
      <c r="A52" s="42"/>
      <c r="B52" s="66"/>
      <c r="C52" s="66"/>
      <c r="D52" s="66"/>
      <c r="E52" s="67"/>
      <c r="F52" s="68"/>
      <c r="G52" s="66"/>
      <c r="H52" s="69"/>
      <c r="I52" s="70"/>
      <c r="J52" s="69"/>
      <c r="K52" s="70"/>
      <c r="L52" s="69"/>
      <c r="M52" s="70"/>
    </row>
    <row r="53" spans="1:13" s="3" customFormat="1" ht="15" customHeight="1">
      <c r="A53" s="42"/>
      <c r="B53" s="121" t="s">
        <v>2</v>
      </c>
      <c r="C53" s="82" t="s">
        <v>3</v>
      </c>
      <c r="D53" s="110" t="s">
        <v>4</v>
      </c>
      <c r="E53" s="149" t="s">
        <v>5</v>
      </c>
      <c r="F53" s="101" t="s">
        <v>9</v>
      </c>
      <c r="G53" s="82" t="s">
        <v>13</v>
      </c>
      <c r="H53" s="142" t="s">
        <v>6</v>
      </c>
      <c r="I53" s="143"/>
      <c r="J53" s="143"/>
      <c r="K53" s="143"/>
      <c r="L53" s="143"/>
      <c r="M53" s="143"/>
    </row>
    <row r="54" spans="1:13" s="3" customFormat="1" ht="9.75" customHeight="1">
      <c r="A54" s="42"/>
      <c r="B54" s="121"/>
      <c r="C54" s="82"/>
      <c r="D54" s="111"/>
      <c r="E54" s="150"/>
      <c r="F54" s="112"/>
      <c r="G54" s="82"/>
      <c r="H54" s="99">
        <v>2006</v>
      </c>
      <c r="I54" s="99"/>
      <c r="J54" s="99">
        <v>2007</v>
      </c>
      <c r="K54" s="99"/>
      <c r="L54" s="99">
        <v>2008</v>
      </c>
      <c r="M54" s="99"/>
    </row>
    <row r="55" spans="1:13" s="3" customFormat="1" ht="9.75" customHeight="1">
      <c r="A55" s="42"/>
      <c r="B55" s="121"/>
      <c r="C55" s="82"/>
      <c r="D55" s="111"/>
      <c r="E55" s="160" t="s">
        <v>64</v>
      </c>
      <c r="F55" s="112"/>
      <c r="G55" s="82"/>
      <c r="H55" s="13" t="s">
        <v>8</v>
      </c>
      <c r="I55" s="82" t="s">
        <v>7</v>
      </c>
      <c r="J55" s="13" t="s">
        <v>8</v>
      </c>
      <c r="K55" s="82" t="s">
        <v>7</v>
      </c>
      <c r="L55" s="13" t="s">
        <v>8</v>
      </c>
      <c r="M55" s="82" t="s">
        <v>7</v>
      </c>
    </row>
    <row r="56" spans="1:13" s="3" customFormat="1" ht="9.75" customHeight="1">
      <c r="A56" s="42"/>
      <c r="B56" s="121"/>
      <c r="C56" s="82"/>
      <c r="D56" s="111"/>
      <c r="E56" s="102"/>
      <c r="F56" s="112"/>
      <c r="G56" s="82"/>
      <c r="H56" s="13" t="s">
        <v>43</v>
      </c>
      <c r="I56" s="82"/>
      <c r="J56" s="13" t="s">
        <v>43</v>
      </c>
      <c r="K56" s="82"/>
      <c r="L56" s="13" t="s">
        <v>43</v>
      </c>
      <c r="M56" s="82"/>
    </row>
    <row r="57" spans="1:13" s="3" customFormat="1" ht="9.75" customHeight="1" thickBot="1">
      <c r="A57" s="42"/>
      <c r="B57" s="6">
        <v>1</v>
      </c>
      <c r="C57" s="6">
        <v>2</v>
      </c>
      <c r="D57" s="6">
        <v>3</v>
      </c>
      <c r="E57" s="6">
        <v>4</v>
      </c>
      <c r="F57" s="7">
        <v>5</v>
      </c>
      <c r="G57" s="7">
        <v>6</v>
      </c>
      <c r="H57" s="8">
        <v>7</v>
      </c>
      <c r="I57" s="8">
        <v>8</v>
      </c>
      <c r="J57" s="8">
        <v>9</v>
      </c>
      <c r="K57" s="8">
        <v>10</v>
      </c>
      <c r="L57" s="8">
        <v>11</v>
      </c>
      <c r="M57" s="8">
        <v>12</v>
      </c>
    </row>
    <row r="58" spans="2:13" s="3" customFormat="1" ht="12.75" customHeight="1" thickTop="1">
      <c r="B58" s="23"/>
      <c r="C58" s="155"/>
      <c r="D58" s="24"/>
      <c r="E58" s="156" t="s">
        <v>70</v>
      </c>
      <c r="F58" s="25"/>
      <c r="G58" s="159">
        <f>SUM(G60:G67)</f>
        <v>10725886</v>
      </c>
      <c r="H58" s="39">
        <f>H66+H62+H60+H64</f>
        <v>2987000</v>
      </c>
      <c r="I58" s="157">
        <v>1100000</v>
      </c>
      <c r="J58" s="39">
        <f>J64+J66</f>
        <v>2500000</v>
      </c>
      <c r="K58" s="157">
        <v>3700000</v>
      </c>
      <c r="L58" s="39"/>
      <c r="M58" s="157"/>
    </row>
    <row r="59" spans="2:13" s="3" customFormat="1" ht="12" customHeight="1">
      <c r="B59" s="26"/>
      <c r="C59" s="153"/>
      <c r="D59" s="27"/>
      <c r="E59" s="88"/>
      <c r="F59" s="28"/>
      <c r="G59" s="138"/>
      <c r="H59" s="33"/>
      <c r="I59" s="158"/>
      <c r="J59" s="33"/>
      <c r="K59" s="158"/>
      <c r="L59" s="33"/>
      <c r="M59" s="158"/>
    </row>
    <row r="60" spans="2:13" s="3" customFormat="1" ht="9.75" customHeight="1">
      <c r="B60" s="95">
        <v>16</v>
      </c>
      <c r="C60" s="122">
        <v>80101</v>
      </c>
      <c r="D60" s="122">
        <v>6050</v>
      </c>
      <c r="E60" s="123" t="s">
        <v>26</v>
      </c>
      <c r="F60" s="82" t="s">
        <v>12</v>
      </c>
      <c r="G60" s="131">
        <v>2897659</v>
      </c>
      <c r="H60" s="29">
        <v>2287000</v>
      </c>
      <c r="I60" s="84" t="s">
        <v>42</v>
      </c>
      <c r="J60" s="29"/>
      <c r="K60" s="134"/>
      <c r="L60" s="29"/>
      <c r="M60" s="134"/>
    </row>
    <row r="61" spans="2:13" s="3" customFormat="1" ht="9.75" customHeight="1">
      <c r="B61" s="96"/>
      <c r="C61" s="95"/>
      <c r="D61" s="95"/>
      <c r="E61" s="97"/>
      <c r="F61" s="101"/>
      <c r="G61" s="89"/>
      <c r="H61" s="38"/>
      <c r="I61" s="100"/>
      <c r="J61" s="38"/>
      <c r="K61" s="135"/>
      <c r="L61" s="38"/>
      <c r="M61" s="135"/>
    </row>
    <row r="62" spans="2:13" s="3" customFormat="1" ht="9.75" customHeight="1">
      <c r="B62" s="95">
        <v>17</v>
      </c>
      <c r="C62" s="95">
        <v>80101</v>
      </c>
      <c r="D62" s="95">
        <v>6050</v>
      </c>
      <c r="E62" s="97" t="s">
        <v>37</v>
      </c>
      <c r="F62" s="101" t="s">
        <v>30</v>
      </c>
      <c r="G62" s="89">
        <v>1020000</v>
      </c>
      <c r="H62" s="29">
        <v>200000</v>
      </c>
      <c r="I62" s="84" t="s">
        <v>60</v>
      </c>
      <c r="J62" s="29"/>
      <c r="K62" s="128"/>
      <c r="L62" s="29"/>
      <c r="M62" s="128"/>
    </row>
    <row r="63" spans="2:13" s="3" customFormat="1" ht="8.25" customHeight="1">
      <c r="B63" s="96"/>
      <c r="C63" s="96"/>
      <c r="D63" s="96"/>
      <c r="E63" s="98"/>
      <c r="F63" s="102"/>
      <c r="G63" s="90"/>
      <c r="H63" s="30"/>
      <c r="I63" s="100"/>
      <c r="J63" s="30"/>
      <c r="K63" s="129"/>
      <c r="L63" s="30"/>
      <c r="M63" s="129"/>
    </row>
    <row r="64" spans="2:13" s="3" customFormat="1" ht="8.25" customHeight="1">
      <c r="B64" s="95">
        <v>18</v>
      </c>
      <c r="C64" s="95">
        <v>80101</v>
      </c>
      <c r="D64" s="95">
        <v>6050</v>
      </c>
      <c r="E64" s="97" t="s">
        <v>54</v>
      </c>
      <c r="F64" s="101" t="s">
        <v>57</v>
      </c>
      <c r="G64" s="89">
        <v>1200000</v>
      </c>
      <c r="H64" s="29">
        <v>400000</v>
      </c>
      <c r="I64" s="84"/>
      <c r="J64" s="29">
        <v>100000</v>
      </c>
      <c r="K64" s="84" t="s">
        <v>58</v>
      </c>
      <c r="L64" s="29"/>
      <c r="M64" s="128"/>
    </row>
    <row r="65" spans="2:13" s="3" customFormat="1" ht="8.25" customHeight="1">
      <c r="B65" s="96"/>
      <c r="C65" s="96"/>
      <c r="D65" s="96"/>
      <c r="E65" s="98"/>
      <c r="F65" s="102"/>
      <c r="G65" s="90"/>
      <c r="H65" s="30"/>
      <c r="I65" s="100"/>
      <c r="J65" s="30"/>
      <c r="K65" s="154"/>
      <c r="L65" s="30"/>
      <c r="M65" s="129"/>
    </row>
    <row r="66" spans="2:13" s="3" customFormat="1" ht="9.75" customHeight="1">
      <c r="B66" s="95">
        <v>19</v>
      </c>
      <c r="C66" s="95">
        <v>80104</v>
      </c>
      <c r="D66" s="95">
        <v>6050</v>
      </c>
      <c r="E66" s="97" t="s">
        <v>11</v>
      </c>
      <c r="F66" s="101" t="s">
        <v>53</v>
      </c>
      <c r="G66" s="89">
        <v>5608227</v>
      </c>
      <c r="H66" s="29">
        <v>100000</v>
      </c>
      <c r="I66" s="84"/>
      <c r="J66" s="72">
        <v>2400000</v>
      </c>
      <c r="K66" s="73" t="s">
        <v>50</v>
      </c>
      <c r="L66" s="72"/>
      <c r="M66" s="72"/>
    </row>
    <row r="67" spans="2:13" s="3" customFormat="1" ht="9.75" customHeight="1">
      <c r="B67" s="96"/>
      <c r="C67" s="96"/>
      <c r="D67" s="96"/>
      <c r="E67" s="98"/>
      <c r="F67" s="102"/>
      <c r="G67" s="90"/>
      <c r="H67" s="30"/>
      <c r="I67" s="100"/>
      <c r="J67" s="72"/>
      <c r="K67" s="72"/>
      <c r="L67" s="72"/>
      <c r="M67" s="72"/>
    </row>
    <row r="68" spans="2:13" ht="12" customHeight="1">
      <c r="B68" s="113" t="s">
        <v>0</v>
      </c>
      <c r="C68" s="114"/>
      <c r="D68" s="114"/>
      <c r="E68" s="115"/>
      <c r="F68" s="14"/>
      <c r="G68" s="132">
        <f>G58+G15+G45+G35</f>
        <v>110461726</v>
      </c>
      <c r="H68" s="34">
        <f>SUM(H15,H45,H58,H35)</f>
        <v>13435899</v>
      </c>
      <c r="I68" s="126">
        <f>SUM(I15,I58)</f>
        <v>10305943</v>
      </c>
      <c r="J68" s="34">
        <f>J15+J58</f>
        <v>7800000</v>
      </c>
      <c r="K68" s="126">
        <f>K15+K58</f>
        <v>32552008</v>
      </c>
      <c r="L68" s="34">
        <f>L15</f>
        <v>1500000</v>
      </c>
      <c r="M68" s="126">
        <f>M15</f>
        <v>11169314</v>
      </c>
    </row>
    <row r="69" spans="2:13" ht="12.75" customHeight="1">
      <c r="B69" s="116"/>
      <c r="C69" s="117"/>
      <c r="D69" s="117"/>
      <c r="E69" s="118"/>
      <c r="F69" s="12"/>
      <c r="G69" s="133"/>
      <c r="H69" s="35">
        <f>H16+H59</f>
        <v>11669058</v>
      </c>
      <c r="I69" s="127"/>
      <c r="J69" s="35">
        <f>J16+J59</f>
        <v>13660192</v>
      </c>
      <c r="K69" s="127"/>
      <c r="L69" s="35">
        <f>L16</f>
        <v>5635836</v>
      </c>
      <c r="M69" s="127"/>
    </row>
    <row r="70" spans="2:10" ht="5.25" customHeight="1">
      <c r="B70" s="49"/>
      <c r="C70" s="49"/>
      <c r="D70" s="49"/>
      <c r="E70" s="49"/>
      <c r="F70" s="49"/>
      <c r="G70" s="50"/>
      <c r="H70" s="51"/>
      <c r="I70" s="22"/>
      <c r="J70" s="22"/>
    </row>
    <row r="71" spans="2:12" ht="18" customHeight="1">
      <c r="B71" s="80" t="s">
        <v>67</v>
      </c>
      <c r="C71" s="81"/>
      <c r="D71" s="81"/>
      <c r="E71" s="81"/>
      <c r="F71" s="21"/>
      <c r="G71" s="52"/>
      <c r="H71" s="21"/>
      <c r="I71" s="21"/>
      <c r="J71" s="21"/>
      <c r="K71" s="21"/>
      <c r="L71" s="21"/>
    </row>
    <row r="72" spans="2:13" ht="9.75" customHeight="1">
      <c r="B72" s="47" t="s">
        <v>19</v>
      </c>
      <c r="C72" s="83" t="s">
        <v>20</v>
      </c>
      <c r="D72" s="125"/>
      <c r="E72" s="125"/>
      <c r="F72" s="125"/>
      <c r="G72" s="125"/>
      <c r="H72" s="125"/>
      <c r="I72" s="125"/>
      <c r="J72" s="125"/>
      <c r="K72" s="125"/>
      <c r="L72" s="125"/>
      <c r="M72" s="125"/>
    </row>
    <row r="73" spans="2:13" ht="21" customHeight="1">
      <c r="B73" s="46"/>
      <c r="C73" s="124" t="s">
        <v>33</v>
      </c>
      <c r="D73" s="124"/>
      <c r="E73" s="124"/>
      <c r="F73" s="124"/>
      <c r="G73" s="124"/>
      <c r="H73" s="124"/>
      <c r="I73" s="124"/>
      <c r="J73" s="124"/>
      <c r="K73" s="124"/>
      <c r="L73" s="124"/>
      <c r="M73" s="55"/>
    </row>
    <row r="74" spans="2:13" ht="11.25" customHeight="1">
      <c r="B74" s="46"/>
      <c r="C74" s="83" t="s">
        <v>24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</row>
    <row r="75" spans="2:13" ht="11.25">
      <c r="B75" s="46"/>
      <c r="C75" s="83" t="s">
        <v>45</v>
      </c>
      <c r="D75" s="83"/>
      <c r="E75" s="83"/>
      <c r="F75" s="83"/>
      <c r="G75" s="83"/>
      <c r="H75" s="83"/>
      <c r="I75" s="83"/>
      <c r="J75" s="83"/>
      <c r="K75" s="83"/>
      <c r="L75" s="83"/>
      <c r="M75" s="10"/>
    </row>
    <row r="76" spans="2:13" ht="11.25">
      <c r="B76" s="46"/>
      <c r="C76" s="83" t="s">
        <v>29</v>
      </c>
      <c r="D76" s="83"/>
      <c r="E76" s="83"/>
      <c r="F76" s="83"/>
      <c r="G76" s="83"/>
      <c r="H76" s="10"/>
      <c r="I76" s="10"/>
      <c r="J76" s="10"/>
      <c r="K76" s="10"/>
      <c r="L76" s="10"/>
      <c r="M76" s="10"/>
    </row>
    <row r="77" spans="2:5" ht="11.25">
      <c r="B77" s="47" t="s">
        <v>21</v>
      </c>
      <c r="C77" s="10" t="s">
        <v>44</v>
      </c>
      <c r="D77" s="10"/>
      <c r="E77" s="10"/>
    </row>
    <row r="78" spans="2:7" ht="11.25">
      <c r="B78" s="47" t="s">
        <v>22</v>
      </c>
      <c r="C78" s="83" t="s">
        <v>48</v>
      </c>
      <c r="D78" s="83"/>
      <c r="E78" s="83"/>
      <c r="F78" s="83"/>
      <c r="G78" s="83"/>
    </row>
    <row r="79" spans="2:7" ht="11.25">
      <c r="B79" s="47" t="s">
        <v>23</v>
      </c>
      <c r="C79" s="83" t="s">
        <v>47</v>
      </c>
      <c r="D79" s="83"/>
      <c r="E79" s="83"/>
      <c r="F79" s="83"/>
      <c r="G79" s="83"/>
    </row>
    <row r="80" spans="2:13" ht="11.25">
      <c r="B80" s="47" t="s">
        <v>27</v>
      </c>
      <c r="C80" s="130" t="s">
        <v>68</v>
      </c>
      <c r="D80" s="130"/>
      <c r="E80" s="130"/>
      <c r="F80" s="130"/>
      <c r="G80" s="130"/>
      <c r="H80" s="130"/>
      <c r="I80" s="130"/>
      <c r="J80" s="130"/>
      <c r="K80" s="130"/>
      <c r="L80" s="130"/>
      <c r="M80" s="130"/>
    </row>
    <row r="81" spans="2:6" ht="11.25">
      <c r="B81" s="47" t="s">
        <v>49</v>
      </c>
      <c r="C81" s="83" t="s">
        <v>63</v>
      </c>
      <c r="D81" s="83"/>
      <c r="E81" s="83"/>
      <c r="F81" s="83"/>
    </row>
    <row r="82" spans="2:5" ht="11.25">
      <c r="B82" s="46" t="s">
        <v>51</v>
      </c>
      <c r="C82" s="83" t="s">
        <v>59</v>
      </c>
      <c r="D82" s="83"/>
      <c r="E82" s="83"/>
    </row>
    <row r="116" spans="5:7" ht="9.75">
      <c r="E116" s="53"/>
      <c r="F116" s="53"/>
      <c r="G116" s="54"/>
    </row>
    <row r="117" spans="5:7" ht="9.75">
      <c r="E117" s="53"/>
      <c r="F117" s="53"/>
      <c r="G117" s="54"/>
    </row>
    <row r="118" spans="5:7" ht="9.75">
      <c r="E118" s="53"/>
      <c r="F118" s="53"/>
      <c r="G118" s="54"/>
    </row>
    <row r="119" spans="5:7" ht="9.75">
      <c r="E119" s="53"/>
      <c r="F119" s="53"/>
      <c r="G119" s="54"/>
    </row>
    <row r="120" spans="5:7" ht="9.75">
      <c r="E120" s="53"/>
      <c r="F120" s="53"/>
      <c r="G120" s="54"/>
    </row>
    <row r="121" spans="5:7" ht="9.75">
      <c r="E121" s="53"/>
      <c r="F121" s="53"/>
      <c r="G121" s="54"/>
    </row>
    <row r="122" spans="5:7" ht="9.75">
      <c r="E122" s="53"/>
      <c r="F122" s="53"/>
      <c r="G122" s="54"/>
    </row>
    <row r="123" spans="5:7" ht="9.75">
      <c r="E123" s="53"/>
      <c r="F123" s="53"/>
      <c r="G123" s="54"/>
    </row>
    <row r="124" spans="5:7" ht="9.75">
      <c r="E124" s="53"/>
      <c r="F124" s="53"/>
      <c r="G124" s="54"/>
    </row>
  </sheetData>
  <mergeCells count="203">
    <mergeCell ref="F39:F40"/>
    <mergeCell ref="G39:G40"/>
    <mergeCell ref="E12:E13"/>
    <mergeCell ref="B39:B40"/>
    <mergeCell ref="C39:C40"/>
    <mergeCell ref="D39:D40"/>
    <mergeCell ref="E39:E40"/>
    <mergeCell ref="B37:B38"/>
    <mergeCell ref="C37:C38"/>
    <mergeCell ref="D37:D38"/>
    <mergeCell ref="C35:C36"/>
    <mergeCell ref="E35:E36"/>
    <mergeCell ref="G35:G36"/>
    <mergeCell ref="F37:F38"/>
    <mergeCell ref="G37:G38"/>
    <mergeCell ref="E37:E38"/>
    <mergeCell ref="I17:I18"/>
    <mergeCell ref="I19:I20"/>
    <mergeCell ref="M29:M30"/>
    <mergeCell ref="M33:M34"/>
    <mergeCell ref="I31:I32"/>
    <mergeCell ref="I29:I30"/>
    <mergeCell ref="I33:I34"/>
    <mergeCell ref="G27:G28"/>
    <mergeCell ref="F29:F30"/>
    <mergeCell ref="B33:B34"/>
    <mergeCell ref="B27:B28"/>
    <mergeCell ref="E33:E34"/>
    <mergeCell ref="D33:D34"/>
    <mergeCell ref="C29:C30"/>
    <mergeCell ref="G31:G32"/>
    <mergeCell ref="G29:G30"/>
    <mergeCell ref="G33:G34"/>
    <mergeCell ref="E53:E54"/>
    <mergeCell ref="M62:M63"/>
    <mergeCell ref="I64:I65"/>
    <mergeCell ref="E64:E65"/>
    <mergeCell ref="F64:F65"/>
    <mergeCell ref="G64:G65"/>
    <mergeCell ref="F62:F63"/>
    <mergeCell ref="G62:G63"/>
    <mergeCell ref="K62:K63"/>
    <mergeCell ref="E62:E63"/>
    <mergeCell ref="E58:E59"/>
    <mergeCell ref="D47:D48"/>
    <mergeCell ref="M58:M59"/>
    <mergeCell ref="E49:E50"/>
    <mergeCell ref="K58:K59"/>
    <mergeCell ref="G58:G59"/>
    <mergeCell ref="I58:I59"/>
    <mergeCell ref="H53:M53"/>
    <mergeCell ref="H54:I54"/>
    <mergeCell ref="E55:E56"/>
    <mergeCell ref="B29:B30"/>
    <mergeCell ref="C31:C32"/>
    <mergeCell ref="D64:D65"/>
    <mergeCell ref="K64:K65"/>
    <mergeCell ref="B47:B48"/>
    <mergeCell ref="C47:C48"/>
    <mergeCell ref="C60:C61"/>
    <mergeCell ref="B60:B61"/>
    <mergeCell ref="C58:C59"/>
    <mergeCell ref="I60:I61"/>
    <mergeCell ref="E31:E32"/>
    <mergeCell ref="B31:B32"/>
    <mergeCell ref="C25:C26"/>
    <mergeCell ref="C45:C46"/>
    <mergeCell ref="B41:B42"/>
    <mergeCell ref="C41:C42"/>
    <mergeCell ref="D41:D42"/>
    <mergeCell ref="E41:E42"/>
    <mergeCell ref="B25:B26"/>
    <mergeCell ref="C27:C28"/>
    <mergeCell ref="F25:F26"/>
    <mergeCell ref="D31:D32"/>
    <mergeCell ref="F19:F20"/>
    <mergeCell ref="G19:G20"/>
    <mergeCell ref="D21:D22"/>
    <mergeCell ref="E21:E22"/>
    <mergeCell ref="F21:F22"/>
    <mergeCell ref="G25:G26"/>
    <mergeCell ref="F23:F24"/>
    <mergeCell ref="G23:G24"/>
    <mergeCell ref="G21:G22"/>
    <mergeCell ref="C33:C34"/>
    <mergeCell ref="E27:E28"/>
    <mergeCell ref="F31:F32"/>
    <mergeCell ref="D29:D30"/>
    <mergeCell ref="E29:E30"/>
    <mergeCell ref="F27:F28"/>
    <mergeCell ref="D27:D28"/>
    <mergeCell ref="E23:E24"/>
    <mergeCell ref="D23:D24"/>
    <mergeCell ref="B23:B24"/>
    <mergeCell ref="C23:C24"/>
    <mergeCell ref="B19:B20"/>
    <mergeCell ref="B21:B22"/>
    <mergeCell ref="C21:C22"/>
    <mergeCell ref="C19:C20"/>
    <mergeCell ref="B17:B18"/>
    <mergeCell ref="C10:C13"/>
    <mergeCell ref="C17:C18"/>
    <mergeCell ref="G15:G16"/>
    <mergeCell ref="F10:F13"/>
    <mergeCell ref="E17:E18"/>
    <mergeCell ref="F17:F18"/>
    <mergeCell ref="G17:G18"/>
    <mergeCell ref="D17:D18"/>
    <mergeCell ref="E10:E11"/>
    <mergeCell ref="B8:J8"/>
    <mergeCell ref="I15:I16"/>
    <mergeCell ref="D10:D13"/>
    <mergeCell ref="J11:K11"/>
    <mergeCell ref="K12:K13"/>
    <mergeCell ref="G10:G13"/>
    <mergeCell ref="E15:E16"/>
    <mergeCell ref="B10:B13"/>
    <mergeCell ref="H10:M10"/>
    <mergeCell ref="H11:I11"/>
    <mergeCell ref="F33:F34"/>
    <mergeCell ref="J54:K54"/>
    <mergeCell ref="M60:M61"/>
    <mergeCell ref="K60:K61"/>
    <mergeCell ref="G47:G48"/>
    <mergeCell ref="G49:G50"/>
    <mergeCell ref="G45:G46"/>
    <mergeCell ref="G41:G42"/>
    <mergeCell ref="F41:F42"/>
    <mergeCell ref="F43:F44"/>
    <mergeCell ref="C79:G79"/>
    <mergeCell ref="C78:G78"/>
    <mergeCell ref="C80:M80"/>
    <mergeCell ref="E60:E61"/>
    <mergeCell ref="F60:F61"/>
    <mergeCell ref="K68:K69"/>
    <mergeCell ref="I68:I69"/>
    <mergeCell ref="G60:G61"/>
    <mergeCell ref="C76:G76"/>
    <mergeCell ref="G68:G69"/>
    <mergeCell ref="B64:B65"/>
    <mergeCell ref="C74:M74"/>
    <mergeCell ref="C75:L75"/>
    <mergeCell ref="C73:L73"/>
    <mergeCell ref="C72:M72"/>
    <mergeCell ref="C64:C65"/>
    <mergeCell ref="M68:M69"/>
    <mergeCell ref="M64:M65"/>
    <mergeCell ref="B66:B67"/>
    <mergeCell ref="I66:I67"/>
    <mergeCell ref="D19:D20"/>
    <mergeCell ref="D25:D26"/>
    <mergeCell ref="E25:E26"/>
    <mergeCell ref="E19:E20"/>
    <mergeCell ref="B62:B63"/>
    <mergeCell ref="C62:C63"/>
    <mergeCell ref="D62:D63"/>
    <mergeCell ref="B49:B50"/>
    <mergeCell ref="C49:C50"/>
    <mergeCell ref="D49:D50"/>
    <mergeCell ref="B53:B56"/>
    <mergeCell ref="D60:D61"/>
    <mergeCell ref="C82:E82"/>
    <mergeCell ref="L54:M54"/>
    <mergeCell ref="I55:I56"/>
    <mergeCell ref="K55:K56"/>
    <mergeCell ref="M55:M56"/>
    <mergeCell ref="C53:C56"/>
    <mergeCell ref="D53:D56"/>
    <mergeCell ref="F53:F56"/>
    <mergeCell ref="G53:G56"/>
    <mergeCell ref="B68:E69"/>
    <mergeCell ref="M15:M16"/>
    <mergeCell ref="K33:K34"/>
    <mergeCell ref="M31:M32"/>
    <mergeCell ref="M17:M18"/>
    <mergeCell ref="K15:K16"/>
    <mergeCell ref="K29:K30"/>
    <mergeCell ref="K31:K32"/>
    <mergeCell ref="K19:K20"/>
    <mergeCell ref="K17:K18"/>
    <mergeCell ref="M19:M20"/>
    <mergeCell ref="L11:M11"/>
    <mergeCell ref="M12:M13"/>
    <mergeCell ref="I12:I13"/>
    <mergeCell ref="C81:F81"/>
    <mergeCell ref="I62:I63"/>
    <mergeCell ref="C66:C67"/>
    <mergeCell ref="D66:D67"/>
    <mergeCell ref="E66:E67"/>
    <mergeCell ref="F66:F67"/>
    <mergeCell ref="G66:G67"/>
    <mergeCell ref="I43:I44"/>
    <mergeCell ref="K43:K44"/>
    <mergeCell ref="M43:M44"/>
    <mergeCell ref="B43:B44"/>
    <mergeCell ref="C43:C44"/>
    <mergeCell ref="D43:D44"/>
    <mergeCell ref="E43:E44"/>
    <mergeCell ref="F47:F48"/>
    <mergeCell ref="F49:F50"/>
    <mergeCell ref="E45:E46"/>
    <mergeCell ref="G43:G44"/>
    <mergeCell ref="E47:E48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2" sqref="B3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GMINA</cp:lastModifiedBy>
  <cp:lastPrinted>2006-01-04T11:20:37Z</cp:lastPrinted>
  <dcterms:created xsi:type="dcterms:W3CDTF">2002-08-13T10:14:59Z</dcterms:created>
  <dcterms:modified xsi:type="dcterms:W3CDTF">2006-01-24T10:37:52Z</dcterms:modified>
  <cp:category/>
  <cp:version/>
  <cp:contentType/>
  <cp:contentStatus/>
</cp:coreProperties>
</file>