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'Arkusz1'!$A$1:$H$66</definedName>
  </definedNames>
  <calcPr fullCalcOnLoad="1"/>
</workbook>
</file>

<file path=xl/sharedStrings.xml><?xml version="1.0" encoding="utf-8"?>
<sst xmlns="http://schemas.openxmlformats.org/spreadsheetml/2006/main" count="71" uniqueCount="45">
  <si>
    <t xml:space="preserve">zleconych z zakresu administracji rządowej </t>
  </si>
  <si>
    <t xml:space="preserve">Obrona cywilna </t>
  </si>
  <si>
    <t>BEZPIECZEŃSTWO PUBLICZNE I OCHRONA PRZECIWPOŻAROWA</t>
  </si>
  <si>
    <t>ADMINISTRACJA PUBLICZNA</t>
  </si>
  <si>
    <t>Urzędy wojewódzkie</t>
  </si>
  <si>
    <t xml:space="preserve">Wynagrodzenia osobowe </t>
  </si>
  <si>
    <t xml:space="preserve">Składki na ubezpieczenia społeczne </t>
  </si>
  <si>
    <t xml:space="preserve">Składki na Fundusz Pracy </t>
  </si>
  <si>
    <t>Klasyfikacja budżetowa</t>
  </si>
  <si>
    <t>Dział</t>
  </si>
  <si>
    <t>Rozdział</t>
  </si>
  <si>
    <t xml:space="preserve"> §</t>
  </si>
  <si>
    <t>Treść</t>
  </si>
  <si>
    <t xml:space="preserve"> </t>
  </si>
  <si>
    <t xml:space="preserve">POMOC SPOŁECZNA </t>
  </si>
  <si>
    <t xml:space="preserve">Świadczenia społeczne </t>
  </si>
  <si>
    <t xml:space="preserve">Wynagrodzenia osobowe pracowników </t>
  </si>
  <si>
    <t xml:space="preserve">Dodatkowe wynagrodzenia roczne </t>
  </si>
  <si>
    <t>Składki na ubezpieczenie społeczne</t>
  </si>
  <si>
    <t>Zakupy materiałów i wyposażenia - materiały piśmienne, paliwo do samochodu służbowego</t>
  </si>
  <si>
    <t xml:space="preserve">Zakup usług pozostałych </t>
  </si>
  <si>
    <t xml:space="preserve">Odpisy na Zakładowy Fundusz Świadczeń Socjalnych </t>
  </si>
  <si>
    <t>Składki na ubezpieczenie zdrowotne - budżet państwa</t>
  </si>
  <si>
    <t>Urzędy naczelnych organów władzy państwowej, kontroli i ochrony praw</t>
  </si>
  <si>
    <t>RAZEM WYDATKI</t>
  </si>
  <si>
    <t xml:space="preserve">Zasiłki i pomoc w naturze oraz składki na ubezpieczenie społeczne </t>
  </si>
  <si>
    <t>Dodatkowe wynagrodzenie roczne</t>
  </si>
  <si>
    <t>URZĘDY NACZELNYCH ORGANÓW WŁADZY PAŃSTWOWEJ, KONTROLI  I OCHRONY PRAW ORAZ SĄDOWNICTWA</t>
  </si>
  <si>
    <t>Świadczenia rodzinne oraz składki na ubezpieczenia emerytalne  i rentowe z ubezpieczenia społecznego</t>
  </si>
  <si>
    <t>Plan                 na 2005 r.</t>
  </si>
  <si>
    <t>Wynagrodzenia bezosobowe</t>
  </si>
  <si>
    <t>Zakup usług remontowych</t>
  </si>
  <si>
    <t>Wybory Prezydenta Rzeczpospolitej Polskiej</t>
  </si>
  <si>
    <t>Wybory do Sejmu i do Senatu</t>
  </si>
  <si>
    <t xml:space="preserve">Zakupy materiałów i wyposażenia </t>
  </si>
  <si>
    <t>Różne wydatki na rzecz osób fizycznych</t>
  </si>
  <si>
    <r>
      <t xml:space="preserve">                                                                             </t>
    </r>
    <r>
      <rPr>
        <b/>
        <u val="single"/>
        <sz val="12"/>
        <rFont val="Arial CE"/>
        <family val="2"/>
      </rPr>
      <t>Załącznik Nr 3a</t>
    </r>
  </si>
  <si>
    <t xml:space="preserve">                                                                                            Wójta Gminy Lesznowola</t>
  </si>
  <si>
    <t>WYKONANIE WYDATKÓW W 2005 R</t>
  </si>
  <si>
    <t>Wykonanie</t>
  </si>
  <si>
    <t>%</t>
  </si>
  <si>
    <t xml:space="preserve">                                                                                             z dnia 14 marca 2006r. </t>
  </si>
  <si>
    <t xml:space="preserve">W Y K O N A N I E    Z A D A Ń  </t>
  </si>
  <si>
    <t>Składki na ubezpieczenie zdrowotne opłacane                         za osoby pobierające niektóre świadczenia                       z pomocy społecznej oraz niektóre świadczenia rodzinne</t>
  </si>
  <si>
    <t xml:space="preserve">                                                                                             do Zarzadzenia Nr 30/2006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</si>
</sst>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/>
    </xf>
    <xf numFmtId="0" fontId="6" fillId="0" borderId="4" xfId="0" applyFont="1" applyBorder="1" applyAlignment="1" quotePrefix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3" fontId="8" fillId="3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8" fillId="4" borderId="5" xfId="0" applyFont="1" applyFill="1" applyBorder="1" applyAlignment="1">
      <alignment horizontal="left" vertical="center" wrapText="1"/>
    </xf>
    <xf numFmtId="3" fontId="8" fillId="4" borderId="6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3" fontId="8" fillId="2" borderId="7" xfId="0" applyNumberFormat="1" applyFont="1" applyFill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3" fontId="8" fillId="4" borderId="5" xfId="0" applyNumberFormat="1" applyFont="1" applyFill="1" applyBorder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4" fillId="0" borderId="13" xfId="0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164" fontId="8" fillId="4" borderId="5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164" fontId="6" fillId="3" borderId="7" xfId="0" applyNumberFormat="1" applyFont="1" applyFill="1" applyBorder="1" applyAlignment="1">
      <alignment vertical="center"/>
    </xf>
    <xf numFmtId="164" fontId="6" fillId="3" borderId="13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11" fillId="0" borderId="5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164" fontId="2" fillId="4" borderId="5" xfId="0" applyNumberFormat="1" applyFont="1" applyFill="1" applyBorder="1" applyAlignment="1">
      <alignment vertical="center"/>
    </xf>
    <xf numFmtId="3" fontId="2" fillId="4" borderId="11" xfId="0" applyNumberFormat="1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4" borderId="10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5.75390625" style="1" customWidth="1"/>
    <col min="2" max="2" width="6.125" style="1" customWidth="1"/>
    <col min="3" max="3" width="7.00390625" style="1" customWidth="1"/>
    <col min="4" max="4" width="38.75390625" style="1" customWidth="1"/>
    <col min="5" max="5" width="13.125" style="1" customWidth="1"/>
    <col min="6" max="6" width="12.875" style="1" customWidth="1"/>
    <col min="7" max="7" width="11.375" style="1" customWidth="1"/>
    <col min="8" max="16384" width="9.125" style="1" customWidth="1"/>
  </cols>
  <sheetData>
    <row r="1" spans="4:7" ht="12.75" customHeight="1">
      <c r="D1" s="85" t="s">
        <v>36</v>
      </c>
      <c r="E1" s="85"/>
      <c r="F1" s="85"/>
      <c r="G1" s="85"/>
    </row>
    <row r="2" spans="4:5" ht="3.75" customHeight="1">
      <c r="D2" s="22"/>
      <c r="E2" s="22"/>
    </row>
    <row r="3" spans="4:7" ht="12.75">
      <c r="D3" s="97" t="s">
        <v>44</v>
      </c>
      <c r="E3" s="97"/>
      <c r="F3" s="97"/>
      <c r="G3" s="97"/>
    </row>
    <row r="4" spans="4:7" ht="12.75">
      <c r="D4" s="97" t="s">
        <v>37</v>
      </c>
      <c r="E4" s="97"/>
      <c r="F4" s="97"/>
      <c r="G4" s="97"/>
    </row>
    <row r="5" spans="4:7" ht="12.75">
      <c r="D5" s="97" t="s">
        <v>41</v>
      </c>
      <c r="E5" s="97"/>
      <c r="F5" s="97"/>
      <c r="G5" s="97"/>
    </row>
    <row r="6" spans="4:5" ht="5.25" customHeight="1">
      <c r="D6" s="3"/>
      <c r="E6" s="2"/>
    </row>
    <row r="7" spans="1:5" ht="13.5" customHeight="1">
      <c r="A7" s="85" t="s">
        <v>42</v>
      </c>
      <c r="B7" s="85"/>
      <c r="C7" s="85"/>
      <c r="D7" s="85"/>
      <c r="E7" s="85"/>
    </row>
    <row r="8" spans="1:5" ht="13.5" customHeight="1">
      <c r="A8" s="82" t="s">
        <v>0</v>
      </c>
      <c r="B8" s="83"/>
      <c r="C8" s="83"/>
      <c r="D8" s="83"/>
      <c r="E8" s="83"/>
    </row>
    <row r="9" spans="1:5" ht="16.5" customHeight="1">
      <c r="A9" s="84" t="s">
        <v>38</v>
      </c>
      <c r="B9" s="84"/>
      <c r="C9" s="84"/>
      <c r="D9" s="84"/>
      <c r="E9" s="84"/>
    </row>
    <row r="10" spans="1:5" ht="5.25" customHeight="1">
      <c r="A10" s="24"/>
      <c r="B10" s="24"/>
      <c r="C10" s="24"/>
      <c r="D10" s="24"/>
      <c r="E10" s="24"/>
    </row>
    <row r="11" spans="1:7" ht="12" customHeight="1">
      <c r="A11" s="88" t="s">
        <v>8</v>
      </c>
      <c r="B11" s="88"/>
      <c r="C11" s="88"/>
      <c r="D11" s="88" t="s">
        <v>12</v>
      </c>
      <c r="E11" s="89" t="s">
        <v>29</v>
      </c>
      <c r="F11" s="93" t="s">
        <v>39</v>
      </c>
      <c r="G11" s="95" t="s">
        <v>40</v>
      </c>
    </row>
    <row r="12" spans="1:7" ht="15.75" customHeight="1">
      <c r="A12" s="12" t="s">
        <v>9</v>
      </c>
      <c r="B12" s="12" t="s">
        <v>10</v>
      </c>
      <c r="C12" s="12" t="s">
        <v>11</v>
      </c>
      <c r="D12" s="88"/>
      <c r="E12" s="90"/>
      <c r="F12" s="94"/>
      <c r="G12" s="96"/>
    </row>
    <row r="13" spans="1:7" ht="9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9">
        <v>6</v>
      </c>
      <c r="G13" s="58">
        <v>7</v>
      </c>
    </row>
    <row r="14" spans="1:7" ht="16.5" customHeight="1">
      <c r="A14" s="50">
        <v>750</v>
      </c>
      <c r="B14" s="51"/>
      <c r="C14" s="50"/>
      <c r="D14" s="41" t="s">
        <v>3</v>
      </c>
      <c r="E14" s="55">
        <f>E15</f>
        <v>64849</v>
      </c>
      <c r="F14" s="55">
        <f>F15</f>
        <v>64849</v>
      </c>
      <c r="G14" s="67">
        <f>F14*100/E14</f>
        <v>100</v>
      </c>
    </row>
    <row r="15" spans="1:7" ht="15.75" customHeight="1">
      <c r="A15" s="21" t="s">
        <v>13</v>
      </c>
      <c r="B15" s="13">
        <v>75011</v>
      </c>
      <c r="C15" s="17"/>
      <c r="D15" s="14" t="s">
        <v>4</v>
      </c>
      <c r="E15" s="15">
        <f>SUM(E16:E20)</f>
        <v>64849</v>
      </c>
      <c r="F15" s="15">
        <f>SUM(F16:F20)</f>
        <v>64849</v>
      </c>
      <c r="G15" s="68">
        <f>F15*100/E15</f>
        <v>100</v>
      </c>
    </row>
    <row r="16" spans="1:7" ht="15" customHeight="1">
      <c r="A16" s="20"/>
      <c r="B16" s="20"/>
      <c r="C16" s="18">
        <v>4010</v>
      </c>
      <c r="D16" s="4" t="s">
        <v>5</v>
      </c>
      <c r="E16" s="9">
        <v>48000</v>
      </c>
      <c r="F16" s="9">
        <v>48000</v>
      </c>
      <c r="G16" s="69">
        <f>F16*100/E16</f>
        <v>100</v>
      </c>
    </row>
    <row r="17" spans="1:7" ht="15" customHeight="1">
      <c r="A17" s="16"/>
      <c r="B17" s="16"/>
      <c r="C17" s="19">
        <v>4040</v>
      </c>
      <c r="D17" s="6" t="s">
        <v>26</v>
      </c>
      <c r="E17" s="8">
        <v>3995</v>
      </c>
      <c r="F17" s="8">
        <v>3995</v>
      </c>
      <c r="G17" s="69">
        <f aca="true" t="shared" si="0" ref="G17:G51">F17*100/E17</f>
        <v>100</v>
      </c>
    </row>
    <row r="18" spans="1:7" ht="15" customHeight="1">
      <c r="A18" s="16"/>
      <c r="B18" s="16"/>
      <c r="C18" s="19">
        <v>4110</v>
      </c>
      <c r="D18" s="6" t="s">
        <v>6</v>
      </c>
      <c r="E18" s="8">
        <v>9254</v>
      </c>
      <c r="F18" s="8">
        <v>9254</v>
      </c>
      <c r="G18" s="69">
        <f t="shared" si="0"/>
        <v>100</v>
      </c>
    </row>
    <row r="19" spans="1:7" ht="15" customHeight="1">
      <c r="A19" s="16"/>
      <c r="B19" s="16"/>
      <c r="C19" s="19">
        <v>4120</v>
      </c>
      <c r="D19" s="6" t="s">
        <v>7</v>
      </c>
      <c r="E19" s="8">
        <v>1300</v>
      </c>
      <c r="F19" s="8">
        <v>1300</v>
      </c>
      <c r="G19" s="69">
        <f t="shared" si="0"/>
        <v>100</v>
      </c>
    </row>
    <row r="20" spans="1:7" ht="15" customHeight="1">
      <c r="A20" s="16"/>
      <c r="B20" s="16"/>
      <c r="C20" s="20">
        <v>4440</v>
      </c>
      <c r="D20" s="7" t="s">
        <v>21</v>
      </c>
      <c r="E20" s="47">
        <v>2300</v>
      </c>
      <c r="F20" s="47">
        <v>2300</v>
      </c>
      <c r="G20" s="70">
        <f t="shared" si="0"/>
        <v>100</v>
      </c>
    </row>
    <row r="21" spans="1:8" ht="35.25" customHeight="1">
      <c r="A21" s="50">
        <v>751</v>
      </c>
      <c r="B21" s="51"/>
      <c r="C21" s="52"/>
      <c r="D21" s="41" t="s">
        <v>27</v>
      </c>
      <c r="E21" s="42">
        <f>E22+E27+E34</f>
        <v>51539</v>
      </c>
      <c r="F21" s="42">
        <f>F27+F34+F22</f>
        <v>51539</v>
      </c>
      <c r="G21" s="71">
        <f t="shared" si="0"/>
        <v>100</v>
      </c>
      <c r="H21" s="40">
        <f>E21+F21</f>
        <v>103078</v>
      </c>
    </row>
    <row r="22" spans="1:7" ht="21" customHeight="1">
      <c r="A22" s="21"/>
      <c r="B22" s="13">
        <v>75101</v>
      </c>
      <c r="C22" s="13"/>
      <c r="D22" s="23" t="s">
        <v>23</v>
      </c>
      <c r="E22" s="15">
        <f>SUM(E23:E26)</f>
        <v>2148</v>
      </c>
      <c r="F22" s="15">
        <f>SUM(F23:F26)</f>
        <v>2148</v>
      </c>
      <c r="G22" s="72">
        <f t="shared" si="0"/>
        <v>100</v>
      </c>
    </row>
    <row r="23" spans="1:7" ht="15" customHeight="1">
      <c r="A23" s="16"/>
      <c r="B23" s="16"/>
      <c r="C23" s="18">
        <v>4110</v>
      </c>
      <c r="D23" s="6" t="s">
        <v>6</v>
      </c>
      <c r="E23" s="9">
        <v>431</v>
      </c>
      <c r="F23" s="9">
        <v>431</v>
      </c>
      <c r="G23" s="69">
        <f t="shared" si="0"/>
        <v>100</v>
      </c>
    </row>
    <row r="24" spans="1:7" ht="15.75" customHeight="1">
      <c r="A24" s="16"/>
      <c r="B24" s="16"/>
      <c r="C24" s="19">
        <v>4120</v>
      </c>
      <c r="D24" s="6" t="s">
        <v>7</v>
      </c>
      <c r="E24" s="8">
        <v>61</v>
      </c>
      <c r="F24" s="8">
        <v>61</v>
      </c>
      <c r="G24" s="69">
        <f t="shared" si="0"/>
        <v>100</v>
      </c>
    </row>
    <row r="25" spans="1:7" ht="15.75" customHeight="1">
      <c r="A25" s="16"/>
      <c r="B25" s="16"/>
      <c r="C25" s="19">
        <v>4170</v>
      </c>
      <c r="D25" s="6" t="s">
        <v>30</v>
      </c>
      <c r="E25" s="8">
        <v>160</v>
      </c>
      <c r="F25" s="8">
        <v>160</v>
      </c>
      <c r="G25" s="69">
        <f t="shared" si="0"/>
        <v>100</v>
      </c>
    </row>
    <row r="26" spans="1:7" ht="15.75" customHeight="1">
      <c r="A26" s="16"/>
      <c r="B26" s="16"/>
      <c r="C26" s="60">
        <v>4210</v>
      </c>
      <c r="D26" s="6" t="s">
        <v>34</v>
      </c>
      <c r="E26" s="65">
        <v>1496</v>
      </c>
      <c r="F26" s="65">
        <v>1496</v>
      </c>
      <c r="G26" s="70">
        <f t="shared" si="0"/>
        <v>100</v>
      </c>
    </row>
    <row r="27" spans="1:8" ht="14.25" customHeight="1">
      <c r="A27" s="43"/>
      <c r="B27" s="44">
        <v>75107</v>
      </c>
      <c r="C27" s="44"/>
      <c r="D27" s="45" t="s">
        <v>32</v>
      </c>
      <c r="E27" s="46">
        <f>SUM(E28:E33)</f>
        <v>29213</v>
      </c>
      <c r="F27" s="46">
        <f>SUM(F28:F33)</f>
        <v>29213</v>
      </c>
      <c r="G27" s="72">
        <f t="shared" si="0"/>
        <v>100</v>
      </c>
      <c r="H27" s="40">
        <f>E27+F27</f>
        <v>58426</v>
      </c>
    </row>
    <row r="28" spans="1:7" ht="18" customHeight="1">
      <c r="A28" s="16"/>
      <c r="B28" s="16"/>
      <c r="C28" s="19">
        <v>3030</v>
      </c>
      <c r="D28" s="6" t="s">
        <v>35</v>
      </c>
      <c r="E28" s="8">
        <v>16830</v>
      </c>
      <c r="F28" s="8">
        <v>16830</v>
      </c>
      <c r="G28" s="69">
        <f t="shared" si="0"/>
        <v>100</v>
      </c>
    </row>
    <row r="29" spans="1:7" ht="15" customHeight="1">
      <c r="A29" s="16"/>
      <c r="B29" s="16"/>
      <c r="C29" s="19">
        <v>4110</v>
      </c>
      <c r="D29" s="6" t="s">
        <v>6</v>
      </c>
      <c r="E29" s="8">
        <v>1134</v>
      </c>
      <c r="F29" s="8">
        <v>1134</v>
      </c>
      <c r="G29" s="69">
        <f t="shared" si="0"/>
        <v>100</v>
      </c>
    </row>
    <row r="30" spans="1:7" ht="15" customHeight="1">
      <c r="A30" s="16"/>
      <c r="B30" s="16"/>
      <c r="C30" s="19">
        <v>4120</v>
      </c>
      <c r="D30" s="6" t="s">
        <v>7</v>
      </c>
      <c r="E30" s="8">
        <v>161</v>
      </c>
      <c r="F30" s="8">
        <v>161</v>
      </c>
      <c r="G30" s="69">
        <f t="shared" si="0"/>
        <v>100</v>
      </c>
    </row>
    <row r="31" spans="1:7" ht="15" customHeight="1">
      <c r="A31" s="16"/>
      <c r="B31" s="16"/>
      <c r="C31" s="19">
        <v>4170</v>
      </c>
      <c r="D31" s="6" t="s">
        <v>30</v>
      </c>
      <c r="E31" s="8">
        <v>4355</v>
      </c>
      <c r="F31" s="8">
        <v>4355</v>
      </c>
      <c r="G31" s="69">
        <f t="shared" si="0"/>
        <v>100</v>
      </c>
    </row>
    <row r="32" spans="1:7" ht="15" customHeight="1">
      <c r="A32" s="16"/>
      <c r="B32" s="16"/>
      <c r="C32" s="19">
        <v>4210</v>
      </c>
      <c r="D32" s="6" t="s">
        <v>34</v>
      </c>
      <c r="E32" s="8">
        <v>4593</v>
      </c>
      <c r="F32" s="8">
        <v>4593</v>
      </c>
      <c r="G32" s="69">
        <f t="shared" si="0"/>
        <v>100</v>
      </c>
    </row>
    <row r="33" spans="1:7" ht="15" customHeight="1">
      <c r="A33" s="16"/>
      <c r="B33" s="16"/>
      <c r="C33" s="60">
        <v>4300</v>
      </c>
      <c r="D33" s="61" t="s">
        <v>20</v>
      </c>
      <c r="E33" s="65">
        <v>2140</v>
      </c>
      <c r="F33" s="65">
        <v>2140</v>
      </c>
      <c r="G33" s="70">
        <f t="shared" si="0"/>
        <v>100</v>
      </c>
    </row>
    <row r="34" spans="1:8" ht="15" customHeight="1">
      <c r="A34" s="43"/>
      <c r="B34" s="44">
        <v>75108</v>
      </c>
      <c r="C34" s="44"/>
      <c r="D34" s="45" t="s">
        <v>33</v>
      </c>
      <c r="E34" s="46">
        <f>SUM(E35:E40)</f>
        <v>20178</v>
      </c>
      <c r="F34" s="46">
        <f>SUM(F35:F40)</f>
        <v>20178</v>
      </c>
      <c r="G34" s="72">
        <f t="shared" si="0"/>
        <v>100</v>
      </c>
      <c r="H34" s="40">
        <f>E34+F34</f>
        <v>40356</v>
      </c>
    </row>
    <row r="35" spans="1:7" ht="15" customHeight="1">
      <c r="A35" s="16"/>
      <c r="B35" s="16"/>
      <c r="C35" s="19">
        <v>3030</v>
      </c>
      <c r="D35" s="6" t="s">
        <v>35</v>
      </c>
      <c r="E35" s="8">
        <v>8683</v>
      </c>
      <c r="F35" s="8">
        <v>8683</v>
      </c>
      <c r="G35" s="69">
        <f t="shared" si="0"/>
        <v>100</v>
      </c>
    </row>
    <row r="36" spans="1:7" ht="15" customHeight="1">
      <c r="A36" s="16"/>
      <c r="B36" s="16"/>
      <c r="C36" s="19">
        <v>4110</v>
      </c>
      <c r="D36" s="6" t="s">
        <v>6</v>
      </c>
      <c r="E36" s="8">
        <v>500</v>
      </c>
      <c r="F36" s="8">
        <v>500</v>
      </c>
      <c r="G36" s="69">
        <f t="shared" si="0"/>
        <v>100</v>
      </c>
    </row>
    <row r="37" spans="1:7" ht="15" customHeight="1">
      <c r="A37" s="16"/>
      <c r="B37" s="16"/>
      <c r="C37" s="19">
        <v>4120</v>
      </c>
      <c r="D37" s="6" t="s">
        <v>7</v>
      </c>
      <c r="E37" s="8">
        <v>100</v>
      </c>
      <c r="F37" s="8">
        <v>100</v>
      </c>
      <c r="G37" s="69">
        <f t="shared" si="0"/>
        <v>100</v>
      </c>
    </row>
    <row r="38" spans="1:7" ht="10.5" customHeight="1">
      <c r="A38" s="16"/>
      <c r="B38" s="16"/>
      <c r="C38" s="20">
        <v>4170</v>
      </c>
      <c r="D38" s="7" t="s">
        <v>30</v>
      </c>
      <c r="E38" s="47">
        <v>1925</v>
      </c>
      <c r="F38" s="8">
        <v>1925</v>
      </c>
      <c r="G38" s="69">
        <f t="shared" si="0"/>
        <v>100</v>
      </c>
    </row>
    <row r="39" spans="1:7" ht="15" customHeight="1">
      <c r="A39" s="16"/>
      <c r="B39" s="30"/>
      <c r="C39" s="19">
        <v>4210</v>
      </c>
      <c r="D39" s="6" t="s">
        <v>34</v>
      </c>
      <c r="E39" s="8">
        <v>7000</v>
      </c>
      <c r="F39" s="8">
        <v>7000</v>
      </c>
      <c r="G39" s="69">
        <f t="shared" si="0"/>
        <v>100</v>
      </c>
    </row>
    <row r="40" spans="1:7" ht="15" customHeight="1">
      <c r="A40" s="16"/>
      <c r="B40" s="30"/>
      <c r="C40" s="60">
        <v>4300</v>
      </c>
      <c r="D40" s="61" t="s">
        <v>20</v>
      </c>
      <c r="E40" s="65">
        <v>1970</v>
      </c>
      <c r="F40" s="65">
        <v>1970</v>
      </c>
      <c r="G40" s="70">
        <f t="shared" si="0"/>
        <v>100</v>
      </c>
    </row>
    <row r="41" spans="1:7" ht="24" customHeight="1">
      <c r="A41" s="50">
        <v>754</v>
      </c>
      <c r="B41" s="53"/>
      <c r="C41" s="54"/>
      <c r="D41" s="41" t="s">
        <v>2</v>
      </c>
      <c r="E41" s="55">
        <f>E42</f>
        <v>500</v>
      </c>
      <c r="F41" s="55">
        <f>F42</f>
        <v>500</v>
      </c>
      <c r="G41" s="71">
        <f t="shared" si="0"/>
        <v>100</v>
      </c>
    </row>
    <row r="42" spans="1:7" ht="15.75" customHeight="1">
      <c r="A42" s="21" t="s">
        <v>13</v>
      </c>
      <c r="B42" s="13">
        <v>75414</v>
      </c>
      <c r="C42" s="17"/>
      <c r="D42" s="14" t="s">
        <v>1</v>
      </c>
      <c r="E42" s="15">
        <v>500</v>
      </c>
      <c r="F42" s="15">
        <f>F43+F44</f>
        <v>500</v>
      </c>
      <c r="G42" s="73">
        <f t="shared" si="0"/>
        <v>100</v>
      </c>
    </row>
    <row r="43" spans="1:7" ht="15" customHeight="1">
      <c r="A43" s="36"/>
      <c r="B43" s="37"/>
      <c r="C43" s="38">
        <v>4170</v>
      </c>
      <c r="D43" s="35" t="s">
        <v>30</v>
      </c>
      <c r="E43" s="39">
        <v>250</v>
      </c>
      <c r="F43" s="39">
        <v>250</v>
      </c>
      <c r="G43" s="69">
        <f t="shared" si="0"/>
        <v>100</v>
      </c>
    </row>
    <row r="44" spans="1:7" ht="15" customHeight="1">
      <c r="A44" s="16"/>
      <c r="B44" s="16"/>
      <c r="C44" s="16">
        <v>4270</v>
      </c>
      <c r="D44" s="10" t="s">
        <v>31</v>
      </c>
      <c r="E44" s="11">
        <v>250</v>
      </c>
      <c r="F44" s="11">
        <v>250</v>
      </c>
      <c r="G44" s="70">
        <f t="shared" si="0"/>
        <v>100</v>
      </c>
    </row>
    <row r="45" spans="1:7" ht="15" customHeight="1">
      <c r="A45" s="50">
        <v>852</v>
      </c>
      <c r="B45" s="51"/>
      <c r="C45" s="52"/>
      <c r="D45" s="41" t="s">
        <v>14</v>
      </c>
      <c r="E45" s="42">
        <f>SUM(E60,E62,E46)</f>
        <v>1715053</v>
      </c>
      <c r="F45" s="42">
        <f>SUM(F60,F62,F46)</f>
        <v>1478047</v>
      </c>
      <c r="G45" s="71">
        <f t="shared" si="0"/>
        <v>86.1808352278326</v>
      </c>
    </row>
    <row r="46" spans="1:8" ht="21.75" customHeight="1">
      <c r="A46" s="21"/>
      <c r="B46" s="13">
        <v>85212</v>
      </c>
      <c r="C46" s="13"/>
      <c r="D46" s="23" t="s">
        <v>28</v>
      </c>
      <c r="E46" s="15">
        <f>SUM(E47:E51,E57:E59)</f>
        <v>1621000</v>
      </c>
      <c r="F46" s="15">
        <f>SUM(F47:F51,F57:F59)</f>
        <v>1385587</v>
      </c>
      <c r="G46" s="72">
        <f t="shared" si="0"/>
        <v>85.47729796421962</v>
      </c>
      <c r="H46" s="40">
        <f>E46+F46</f>
        <v>3006587</v>
      </c>
    </row>
    <row r="47" spans="1:7" ht="12.75" customHeight="1">
      <c r="A47" s="16"/>
      <c r="B47" s="16"/>
      <c r="C47" s="18">
        <v>3110</v>
      </c>
      <c r="D47" s="4" t="s">
        <v>15</v>
      </c>
      <c r="E47" s="9">
        <v>1545370</v>
      </c>
      <c r="F47" s="9">
        <v>1318665</v>
      </c>
      <c r="G47" s="69">
        <f t="shared" si="0"/>
        <v>85.33005040864</v>
      </c>
    </row>
    <row r="48" spans="1:7" ht="12.75" customHeight="1">
      <c r="A48" s="16"/>
      <c r="B48" s="16"/>
      <c r="C48" s="19">
        <v>4010</v>
      </c>
      <c r="D48" s="6" t="s">
        <v>16</v>
      </c>
      <c r="E48" s="8">
        <v>28193</v>
      </c>
      <c r="F48" s="8">
        <v>23193</v>
      </c>
      <c r="G48" s="69">
        <f t="shared" si="0"/>
        <v>82.26510126627177</v>
      </c>
    </row>
    <row r="49" spans="1:7" ht="12.75" customHeight="1">
      <c r="A49" s="16"/>
      <c r="B49" s="16"/>
      <c r="C49" s="19">
        <v>4040</v>
      </c>
      <c r="D49" s="6" t="s">
        <v>17</v>
      </c>
      <c r="E49" s="8">
        <v>780</v>
      </c>
      <c r="F49" s="8">
        <v>780</v>
      </c>
      <c r="G49" s="69">
        <f t="shared" si="0"/>
        <v>100</v>
      </c>
    </row>
    <row r="50" spans="1:7" ht="12.75" customHeight="1">
      <c r="A50" s="16"/>
      <c r="B50" s="16"/>
      <c r="C50" s="19">
        <v>4110</v>
      </c>
      <c r="D50" s="6" t="s">
        <v>18</v>
      </c>
      <c r="E50" s="8">
        <v>32133</v>
      </c>
      <c r="F50" s="8">
        <v>30785</v>
      </c>
      <c r="G50" s="69">
        <f t="shared" si="0"/>
        <v>95.80493573584788</v>
      </c>
    </row>
    <row r="51" spans="1:7" ht="12.75" customHeight="1">
      <c r="A51" s="59"/>
      <c r="B51" s="59"/>
      <c r="C51" s="60">
        <v>4120</v>
      </c>
      <c r="D51" s="64" t="s">
        <v>7</v>
      </c>
      <c r="E51" s="65">
        <v>694</v>
      </c>
      <c r="F51" s="65">
        <v>568</v>
      </c>
      <c r="G51" s="74">
        <f t="shared" si="0"/>
        <v>81.84438040345822</v>
      </c>
    </row>
    <row r="52" spans="1:8" s="5" customFormat="1" ht="12.75">
      <c r="A52" s="30"/>
      <c r="B52" s="30"/>
      <c r="C52" s="30"/>
      <c r="D52" s="31"/>
      <c r="E52" s="32"/>
      <c r="F52" s="32"/>
      <c r="G52" s="75"/>
      <c r="H52" s="63"/>
    </row>
    <row r="53" spans="1:8" s="5" customFormat="1" ht="12.75">
      <c r="A53" s="30"/>
      <c r="B53" s="30"/>
      <c r="C53" s="30"/>
      <c r="D53" s="31"/>
      <c r="E53" s="32"/>
      <c r="F53" s="32"/>
      <c r="G53" s="75"/>
      <c r="H53" s="63"/>
    </row>
    <row r="54" spans="1:7" s="5" customFormat="1" ht="12.75">
      <c r="A54" s="88" t="s">
        <v>8</v>
      </c>
      <c r="B54" s="88"/>
      <c r="C54" s="88"/>
      <c r="D54" s="88" t="s">
        <v>12</v>
      </c>
      <c r="E54" s="89" t="s">
        <v>29</v>
      </c>
      <c r="F54" s="91" t="s">
        <v>39</v>
      </c>
      <c r="G54" s="91" t="s">
        <v>40</v>
      </c>
    </row>
    <row r="55" spans="1:7" s="5" customFormat="1" ht="12.75">
      <c r="A55" s="12" t="s">
        <v>9</v>
      </c>
      <c r="B55" s="12" t="s">
        <v>10</v>
      </c>
      <c r="C55" s="12" t="s">
        <v>11</v>
      </c>
      <c r="D55" s="88"/>
      <c r="E55" s="90"/>
      <c r="F55" s="92"/>
      <c r="G55" s="92"/>
    </row>
    <row r="56" spans="1:7" s="5" customFormat="1" ht="9" customHeight="1">
      <c r="A56" s="66">
        <v>1</v>
      </c>
      <c r="B56" s="66">
        <v>2</v>
      </c>
      <c r="C56" s="66">
        <v>3</v>
      </c>
      <c r="D56" s="66">
        <v>4</v>
      </c>
      <c r="E56" s="66">
        <v>5</v>
      </c>
      <c r="F56" s="57">
        <v>6</v>
      </c>
      <c r="G56" s="76">
        <v>7</v>
      </c>
    </row>
    <row r="57" spans="1:7" s="5" customFormat="1" ht="22.5">
      <c r="A57" s="16"/>
      <c r="B57" s="16"/>
      <c r="C57" s="18">
        <v>4210</v>
      </c>
      <c r="D57" s="4" t="s">
        <v>19</v>
      </c>
      <c r="E57" s="9">
        <v>4206</v>
      </c>
      <c r="F57" s="9">
        <v>1972</v>
      </c>
      <c r="G57" s="77">
        <f>F57*100/E57</f>
        <v>46.88540180694246</v>
      </c>
    </row>
    <row r="58" spans="1:7" s="5" customFormat="1" ht="12.75">
      <c r="A58" s="16"/>
      <c r="B58" s="16"/>
      <c r="C58" s="18">
        <v>4300</v>
      </c>
      <c r="D58" s="6" t="s">
        <v>20</v>
      </c>
      <c r="E58" s="9">
        <v>8924</v>
      </c>
      <c r="F58" s="9">
        <v>8924</v>
      </c>
      <c r="G58" s="77">
        <f aca="true" t="shared" si="1" ref="G58:G63">F58*100/E58</f>
        <v>100</v>
      </c>
    </row>
    <row r="59" spans="1:7" s="5" customFormat="1" ht="22.5">
      <c r="A59" s="59"/>
      <c r="B59" s="59"/>
      <c r="C59" s="60">
        <v>4440</v>
      </c>
      <c r="D59" s="61" t="s">
        <v>21</v>
      </c>
      <c r="E59" s="62">
        <v>700</v>
      </c>
      <c r="F59" s="62">
        <v>700</v>
      </c>
      <c r="G59" s="78">
        <f t="shared" si="1"/>
        <v>100</v>
      </c>
    </row>
    <row r="60" spans="1:7" ht="60">
      <c r="A60" s="43"/>
      <c r="B60" s="44">
        <v>85213</v>
      </c>
      <c r="C60" s="44"/>
      <c r="D60" s="45" t="s">
        <v>43</v>
      </c>
      <c r="E60" s="46">
        <f>E61</f>
        <v>11053</v>
      </c>
      <c r="F60" s="46">
        <f>F61</f>
        <v>11017</v>
      </c>
      <c r="G60" s="72">
        <f t="shared" si="1"/>
        <v>99.67429657106668</v>
      </c>
    </row>
    <row r="61" spans="1:7" ht="15" customHeight="1">
      <c r="A61" s="16"/>
      <c r="B61" s="16"/>
      <c r="C61" s="16">
        <v>4130</v>
      </c>
      <c r="D61" s="10" t="s">
        <v>22</v>
      </c>
      <c r="E61" s="11">
        <v>11053</v>
      </c>
      <c r="F61" s="11">
        <v>11017</v>
      </c>
      <c r="G61" s="78">
        <f t="shared" si="1"/>
        <v>99.67429657106668</v>
      </c>
    </row>
    <row r="62" spans="1:7" ht="24">
      <c r="A62" s="43"/>
      <c r="B62" s="44">
        <v>85214</v>
      </c>
      <c r="C62" s="44"/>
      <c r="D62" s="45" t="s">
        <v>25</v>
      </c>
      <c r="E62" s="46">
        <f>E63</f>
        <v>83000</v>
      </c>
      <c r="F62" s="46">
        <f>F63</f>
        <v>81443</v>
      </c>
      <c r="G62" s="72">
        <f t="shared" si="1"/>
        <v>98.12409638554217</v>
      </c>
    </row>
    <row r="63" spans="1:7" ht="15" customHeight="1">
      <c r="A63" s="16"/>
      <c r="B63" s="16"/>
      <c r="C63" s="16">
        <v>3110</v>
      </c>
      <c r="D63" s="10" t="s">
        <v>15</v>
      </c>
      <c r="E63" s="11">
        <v>83000</v>
      </c>
      <c r="F63" s="11">
        <v>81443</v>
      </c>
      <c r="G63" s="78">
        <f t="shared" si="1"/>
        <v>98.12409638554217</v>
      </c>
    </row>
    <row r="64" spans="1:9" ht="16.5" customHeight="1">
      <c r="A64" s="86" t="s">
        <v>24</v>
      </c>
      <c r="B64" s="87"/>
      <c r="C64" s="87"/>
      <c r="D64" s="80">
        <f>E45+E41+E21+E14</f>
        <v>1831941</v>
      </c>
      <c r="E64" s="81"/>
      <c r="F64" s="56">
        <f>F45+F41+F21+F14</f>
        <v>1594935</v>
      </c>
      <c r="G64" s="79">
        <f>F64*100/D64</f>
        <v>87.06257461348373</v>
      </c>
      <c r="I64" s="40">
        <f>D64+F64</f>
        <v>3426876</v>
      </c>
    </row>
    <row r="65" spans="1:6" ht="12.75">
      <c r="A65" s="25"/>
      <c r="B65" s="26"/>
      <c r="C65" s="26"/>
      <c r="D65" s="27"/>
      <c r="E65" s="28"/>
      <c r="F65" s="29"/>
    </row>
    <row r="66" spans="1:6" ht="12.75">
      <c r="A66" s="30"/>
      <c r="B66" s="30"/>
      <c r="C66" s="30"/>
      <c r="D66" s="31"/>
      <c r="E66" s="32"/>
      <c r="F66" s="29"/>
    </row>
    <row r="67" spans="1:6" ht="15.75">
      <c r="A67" s="33"/>
      <c r="B67" s="33"/>
      <c r="C67" s="33"/>
      <c r="D67" s="33"/>
      <c r="E67" s="34"/>
      <c r="F67" s="29"/>
    </row>
    <row r="68" spans="1:6" ht="12.75">
      <c r="A68" s="29"/>
      <c r="B68" s="29"/>
      <c r="C68" s="29"/>
      <c r="D68" s="29"/>
      <c r="E68" s="29"/>
      <c r="F68" s="29"/>
    </row>
  </sheetData>
  <mergeCells count="19">
    <mergeCell ref="F54:F55"/>
    <mergeCell ref="G54:G55"/>
    <mergeCell ref="D1:G1"/>
    <mergeCell ref="F11:F12"/>
    <mergeCell ref="G11:G12"/>
    <mergeCell ref="D3:G3"/>
    <mergeCell ref="D4:G4"/>
    <mergeCell ref="D5:G5"/>
    <mergeCell ref="E54:E55"/>
    <mergeCell ref="D64:E64"/>
    <mergeCell ref="A8:E8"/>
    <mergeCell ref="A9:E9"/>
    <mergeCell ref="A7:E7"/>
    <mergeCell ref="A64:C64"/>
    <mergeCell ref="A11:C11"/>
    <mergeCell ref="D11:D12"/>
    <mergeCell ref="E11:E12"/>
    <mergeCell ref="A54:C54"/>
    <mergeCell ref="D54:D55"/>
  </mergeCells>
  <printOptions horizontalCentered="1"/>
  <pageMargins left="0.4724409448818898" right="0.4330708661417323" top="0.77" bottom="0.57" header="0.2755905511811024" footer="0.3543307086614173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6" sqref="D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2006-03-17T09:39:57Z</cp:lastPrinted>
  <dcterms:created xsi:type="dcterms:W3CDTF">2002-11-07T10:15:06Z</dcterms:created>
  <dcterms:modified xsi:type="dcterms:W3CDTF">2006-03-17T09:42:22Z</dcterms:modified>
  <cp:category/>
  <cp:version/>
  <cp:contentType/>
  <cp:contentStatus/>
</cp:coreProperties>
</file>