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15" windowWidth="15480" windowHeight="90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<sst xmlns="http://schemas.openxmlformats.org/spreadsheetml/2006/main" count="45" uniqueCount="43">
  <si>
    <t>§</t>
  </si>
  <si>
    <t xml:space="preserve">Zakup materiałów i wyposażenia </t>
  </si>
  <si>
    <t xml:space="preserve">Zakup usług pozostałych </t>
  </si>
  <si>
    <t>Plan po zmianach</t>
  </si>
  <si>
    <t>Wykonanie</t>
  </si>
  <si>
    <t>%</t>
  </si>
  <si>
    <t>Dział</t>
  </si>
  <si>
    <t>Rozdz.</t>
  </si>
  <si>
    <t>0830</t>
  </si>
  <si>
    <t>0920</t>
  </si>
  <si>
    <t>0970</t>
  </si>
  <si>
    <t>Wpływy z usług</t>
  </si>
  <si>
    <t>0960</t>
  </si>
  <si>
    <t xml:space="preserve">Wynagrodzenia osobowe pracowników </t>
  </si>
  <si>
    <t xml:space="preserve">Dodatkowe wynagrodzenia roczne </t>
  </si>
  <si>
    <t xml:space="preserve">Składki na ubezpieczenia społeczne </t>
  </si>
  <si>
    <t xml:space="preserve">Składki na Fundusz Pracy </t>
  </si>
  <si>
    <t>Wynagrodzenia bezosobowe</t>
  </si>
  <si>
    <t>Zakup pomocy naukowych, dydaktycznych i książek</t>
  </si>
  <si>
    <t xml:space="preserve">Zakup energii </t>
  </si>
  <si>
    <t xml:space="preserve">Zakup usług zdrowotnych </t>
  </si>
  <si>
    <t>Zakup usług dostępu do sieci Internet</t>
  </si>
  <si>
    <t xml:space="preserve">Podróże służbowe krajowe i ryczałty samochodowe </t>
  </si>
  <si>
    <t xml:space="preserve">Różne opłaty i składki - ubezpieczenia majątkowe, samochodów </t>
  </si>
  <si>
    <t xml:space="preserve">Odpisy na Zakładowy Fundusz Świadczeń Socjalnych </t>
  </si>
  <si>
    <t>921    Kultura i ochrona dziedzictwa na rodowego</t>
  </si>
  <si>
    <t xml:space="preserve">92109      Domy i ośrodki kultury, świetlice i kluby </t>
  </si>
  <si>
    <t>Dochody</t>
  </si>
  <si>
    <t>Pozostałe odsetki</t>
  </si>
  <si>
    <t>Otrzymane spadki, zapisy i darowizny</t>
  </si>
  <si>
    <t>Wpływy z różnych dochodów</t>
  </si>
  <si>
    <t>Dotacja podmiotowa z budżetu dla samorządowej instytucji kultury</t>
  </si>
  <si>
    <t>Wydatki</t>
  </si>
  <si>
    <t>Sprawozdanie z wykonania planu finansowego                                             Gminnego Ośrodka Kultury    za 2005r.</t>
  </si>
  <si>
    <t>Stan środków pieniężnych na początek okresu sprawozdawczego</t>
  </si>
  <si>
    <t>IV</t>
  </si>
  <si>
    <t>OGÓŁEM    III+IV</t>
  </si>
  <si>
    <t>OGÓŁEM    I+II</t>
  </si>
  <si>
    <t>I</t>
  </si>
  <si>
    <t>II</t>
  </si>
  <si>
    <t>w tym:</t>
  </si>
  <si>
    <t>III</t>
  </si>
  <si>
    <r>
      <t>Załącznik Nr 13</t>
    </r>
    <r>
      <rPr>
        <b/>
        <sz val="10"/>
        <rFont val="Arial CE"/>
        <family val="2"/>
      </rPr>
      <t xml:space="preserve">
do Zarządzenia Nr 30/2006
Wójta Gminy Lesznowola 
z dnia  14 marca 2006 r. </t>
    </r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</si>
</sst>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#,##0.0"/>
    <numFmt numFmtId="166" formatCode="0.0"/>
  </numFmts>
  <fonts count="11">
    <font>
      <sz val="10"/>
      <name val="Arial CE"/>
      <family val="0"/>
    </font>
    <font>
      <u val="single"/>
      <sz val="12"/>
      <name val="Arial CE"/>
      <family val="2"/>
    </font>
    <font>
      <b/>
      <u val="single"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u val="single"/>
      <sz val="12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 style="thin"/>
      <top style="medium"/>
      <bottom style="medium"/>
    </border>
    <border>
      <left style="hair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right" vertical="center" wrapText="1"/>
    </xf>
    <xf numFmtId="0" fontId="7" fillId="0" borderId="1" xfId="0" applyFont="1" applyBorder="1" applyAlignment="1">
      <alignment vertical="center"/>
    </xf>
    <xf numFmtId="0" fontId="7" fillId="0" borderId="2" xfId="0" applyFont="1" applyBorder="1" applyAlignment="1" quotePrefix="1">
      <alignment horizontal="center" vertical="center"/>
    </xf>
    <xf numFmtId="3" fontId="7" fillId="2" borderId="1" xfId="0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3" fontId="7" fillId="0" borderId="3" xfId="0" applyNumberFormat="1" applyFont="1" applyBorder="1" applyAlignment="1">
      <alignment vertical="center"/>
    </xf>
    <xf numFmtId="165" fontId="7" fillId="0" borderId="1" xfId="0" applyNumberFormat="1" applyFont="1" applyBorder="1" applyAlignment="1">
      <alignment vertical="center"/>
    </xf>
    <xf numFmtId="0" fontId="5" fillId="0" borderId="4" xfId="0" applyFont="1" applyBorder="1" applyAlignment="1">
      <alignment vertical="center" wrapText="1"/>
    </xf>
    <xf numFmtId="0" fontId="5" fillId="0" borderId="4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5" fillId="0" borderId="2" xfId="0" applyFont="1" applyBorder="1" applyAlignment="1">
      <alignment vertical="center" wrapText="1"/>
    </xf>
    <xf numFmtId="3" fontId="7" fillId="0" borderId="2" xfId="0" applyNumberFormat="1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7" fillId="0" borderId="5" xfId="0" applyFont="1" applyBorder="1" applyAlignment="1" quotePrefix="1">
      <alignment horizontal="center" vertical="center"/>
    </xf>
    <xf numFmtId="0" fontId="5" fillId="0" borderId="5" xfId="0" applyFont="1" applyBorder="1" applyAlignment="1">
      <alignment vertical="center" wrapText="1"/>
    </xf>
    <xf numFmtId="3" fontId="7" fillId="0" borderId="5" xfId="0" applyNumberFormat="1" applyFont="1" applyBorder="1" applyAlignment="1">
      <alignment vertical="center"/>
    </xf>
    <xf numFmtId="166" fontId="0" fillId="3" borderId="2" xfId="0" applyNumberFormat="1" applyFill="1" applyBorder="1" applyAlignment="1">
      <alignment vertical="center"/>
    </xf>
    <xf numFmtId="166" fontId="0" fillId="3" borderId="5" xfId="0" applyNumberFormat="1" applyFill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5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9" xfId="0" applyBorder="1" applyAlignment="1">
      <alignment vertical="center"/>
    </xf>
    <xf numFmtId="3" fontId="0" fillId="0" borderId="9" xfId="0" applyNumberForma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3" fillId="4" borderId="10" xfId="0" applyFont="1" applyFill="1" applyBorder="1" applyAlignment="1">
      <alignment vertical="center"/>
    </xf>
    <xf numFmtId="3" fontId="3" fillId="4" borderId="10" xfId="0" applyNumberFormat="1" applyFont="1" applyFill="1" applyBorder="1" applyAlignment="1">
      <alignment vertical="center"/>
    </xf>
    <xf numFmtId="165" fontId="3" fillId="4" borderId="10" xfId="0" applyNumberFormat="1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3" fontId="3" fillId="2" borderId="3" xfId="0" applyNumberFormat="1" applyFont="1" applyFill="1" applyBorder="1" applyAlignment="1">
      <alignment vertical="center"/>
    </xf>
    <xf numFmtId="165" fontId="3" fillId="2" borderId="1" xfId="0" applyNumberFormat="1" applyFont="1" applyFill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3" fontId="3" fillId="0" borderId="12" xfId="0" applyNumberFormat="1" applyFont="1" applyBorder="1" applyAlignment="1">
      <alignment vertical="center"/>
    </xf>
    <xf numFmtId="165" fontId="3" fillId="0" borderId="12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3" fontId="5" fillId="0" borderId="3" xfId="0" applyNumberFormat="1" applyFont="1" applyBorder="1" applyAlignment="1">
      <alignment vertical="center"/>
    </xf>
    <xf numFmtId="3" fontId="5" fillId="2" borderId="1" xfId="0" applyNumberFormat="1" applyFont="1" applyFill="1" applyBorder="1" applyAlignment="1">
      <alignment vertical="center"/>
    </xf>
    <xf numFmtId="165" fontId="5" fillId="0" borderId="1" xfId="0" applyNumberFormat="1" applyFont="1" applyBorder="1" applyAlignment="1">
      <alignment vertical="center"/>
    </xf>
    <xf numFmtId="0" fontId="5" fillId="0" borderId="2" xfId="0" applyFont="1" applyBorder="1" applyAlignment="1" quotePrefix="1">
      <alignment horizontal="center" vertical="center"/>
    </xf>
    <xf numFmtId="3" fontId="5" fillId="0" borderId="13" xfId="0" applyNumberFormat="1" applyFont="1" applyBorder="1" applyAlignment="1">
      <alignment vertical="center"/>
    </xf>
    <xf numFmtId="3" fontId="5" fillId="2" borderId="2" xfId="0" applyNumberFormat="1" applyFont="1" applyFill="1" applyBorder="1" applyAlignment="1">
      <alignment vertical="center"/>
    </xf>
    <xf numFmtId="165" fontId="5" fillId="0" borderId="2" xfId="0" applyNumberFormat="1" applyFont="1" applyBorder="1" applyAlignment="1">
      <alignment vertical="center"/>
    </xf>
    <xf numFmtId="3" fontId="5" fillId="2" borderId="2" xfId="0" applyNumberFormat="1" applyFont="1" applyFill="1" applyBorder="1" applyAlignment="1" quotePrefix="1">
      <alignment vertical="center"/>
    </xf>
    <xf numFmtId="0" fontId="5" fillId="0" borderId="5" xfId="0" applyFont="1" applyBorder="1" applyAlignment="1">
      <alignment horizontal="center" vertical="center"/>
    </xf>
    <xf numFmtId="3" fontId="5" fillId="0" borderId="14" xfId="0" applyNumberFormat="1" applyFont="1" applyBorder="1" applyAlignment="1">
      <alignment vertical="center"/>
    </xf>
    <xf numFmtId="3" fontId="5" fillId="2" borderId="5" xfId="0" applyNumberFormat="1" applyFont="1" applyFill="1" applyBorder="1" applyAlignment="1">
      <alignment vertical="center"/>
    </xf>
    <xf numFmtId="165" fontId="5" fillId="0" borderId="5" xfId="0" applyNumberFormat="1" applyFont="1" applyBorder="1" applyAlignment="1">
      <alignment vertical="center"/>
    </xf>
    <xf numFmtId="0" fontId="0" fillId="0" borderId="15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3" fontId="0" fillId="2" borderId="15" xfId="0" applyNumberFormat="1" applyFont="1" applyFill="1" applyBorder="1" applyAlignment="1">
      <alignment horizontal="right" vertical="center" wrapText="1"/>
    </xf>
    <xf numFmtId="0" fontId="5" fillId="0" borderId="9" xfId="0" applyFont="1" applyBorder="1" applyAlignment="1">
      <alignment horizontal="center" vertical="center"/>
    </xf>
    <xf numFmtId="0" fontId="10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0" fillId="0" borderId="16" xfId="0" applyFont="1" applyBorder="1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showZeros="0" tabSelected="1" workbookViewId="0" topLeftCell="A1">
      <selection activeCell="D4" sqref="D4"/>
    </sheetView>
  </sheetViews>
  <sheetFormatPr defaultColWidth="9.00390625" defaultRowHeight="12.75"/>
  <cols>
    <col min="1" max="1" width="6.25390625" style="1" customWidth="1"/>
    <col min="2" max="2" width="41.75390625" style="1" customWidth="1"/>
    <col min="3" max="3" width="11.75390625" style="1" customWidth="1"/>
    <col min="4" max="4" width="11.625" style="1" customWidth="1"/>
    <col min="5" max="5" width="6.75390625" style="1" customWidth="1"/>
    <col min="6" max="16384" width="9.125" style="1" customWidth="1"/>
  </cols>
  <sheetData>
    <row r="1" spans="2:5" ht="66.75" customHeight="1">
      <c r="B1" s="4"/>
      <c r="C1" s="61" t="s">
        <v>42</v>
      </c>
      <c r="D1" s="61"/>
      <c r="E1" s="61"/>
    </row>
    <row r="2" ht="4.5" customHeight="1"/>
    <row r="3" spans="1:5" ht="29.25" customHeight="1">
      <c r="A3" s="62" t="s">
        <v>33</v>
      </c>
      <c r="B3" s="62"/>
      <c r="C3" s="62"/>
      <c r="D3" s="62"/>
      <c r="E3" s="62"/>
    </row>
    <row r="4" spans="1:5" ht="8.25" customHeight="1">
      <c r="A4" s="3"/>
      <c r="B4" s="3"/>
      <c r="C4" s="3"/>
      <c r="D4" s="3"/>
      <c r="E4" s="3"/>
    </row>
    <row r="5" spans="1:2" ht="12.75">
      <c r="A5" s="10" t="s">
        <v>6</v>
      </c>
      <c r="B5" s="9" t="s">
        <v>25</v>
      </c>
    </row>
    <row r="6" spans="1:2" ht="3" customHeight="1">
      <c r="A6" s="11"/>
      <c r="B6" s="9"/>
    </row>
    <row r="7" spans="1:2" ht="12.75">
      <c r="A7" s="10" t="s">
        <v>7</v>
      </c>
      <c r="B7" s="9" t="s">
        <v>26</v>
      </c>
    </row>
    <row r="8" ht="5.25" customHeight="1">
      <c r="A8" s="8"/>
    </row>
    <row r="9" ht="7.5" customHeight="1">
      <c r="A9" s="2"/>
    </row>
    <row r="10" spans="1:5" ht="26.25" customHeight="1" thickBot="1">
      <c r="A10" s="25" t="s">
        <v>0</v>
      </c>
      <c r="B10" s="26"/>
      <c r="C10" s="27" t="s">
        <v>3</v>
      </c>
      <c r="D10" s="58" t="s">
        <v>4</v>
      </c>
      <c r="E10" s="25" t="s">
        <v>5</v>
      </c>
    </row>
    <row r="11" spans="1:5" ht="30" customHeight="1" thickBot="1">
      <c r="A11" s="57" t="s">
        <v>38</v>
      </c>
      <c r="B11" s="55" t="s">
        <v>34</v>
      </c>
      <c r="C11" s="63">
        <v>20</v>
      </c>
      <c r="D11" s="59">
        <v>13782</v>
      </c>
      <c r="E11" s="60"/>
    </row>
    <row r="12" spans="1:5" ht="20.25" customHeight="1">
      <c r="A12" s="56" t="s">
        <v>39</v>
      </c>
      <c r="B12" s="35" t="s">
        <v>27</v>
      </c>
      <c r="C12" s="36">
        <f>SUM(C14:C18)</f>
        <v>610336</v>
      </c>
      <c r="D12" s="36">
        <f>SUM(D14:D18)</f>
        <v>610397</v>
      </c>
      <c r="E12" s="37">
        <f>D12*100/C12</f>
        <v>100.00999449483564</v>
      </c>
    </row>
    <row r="13" spans="1:5" ht="13.5" customHeight="1">
      <c r="A13" s="42"/>
      <c r="B13" s="15" t="s">
        <v>40</v>
      </c>
      <c r="C13" s="43"/>
      <c r="D13" s="44"/>
      <c r="E13" s="45"/>
    </row>
    <row r="14" spans="1:5" ht="18.75" customHeight="1">
      <c r="A14" s="46" t="s">
        <v>8</v>
      </c>
      <c r="B14" s="14" t="s">
        <v>11</v>
      </c>
      <c r="C14" s="47">
        <v>28755</v>
      </c>
      <c r="D14" s="48">
        <v>28775</v>
      </c>
      <c r="E14" s="49">
        <f aca="true" t="shared" si="0" ref="E14:E20">(D14/C14)*100</f>
        <v>100.06955312119632</v>
      </c>
    </row>
    <row r="15" spans="1:5" ht="19.5" customHeight="1">
      <c r="A15" s="46" t="s">
        <v>9</v>
      </c>
      <c r="B15" s="15" t="s">
        <v>28</v>
      </c>
      <c r="C15" s="47">
        <v>400</v>
      </c>
      <c r="D15" s="50">
        <v>428</v>
      </c>
      <c r="E15" s="49">
        <f t="shared" si="0"/>
        <v>107</v>
      </c>
    </row>
    <row r="16" spans="1:5" ht="18.75" customHeight="1">
      <c r="A16" s="46" t="s">
        <v>12</v>
      </c>
      <c r="B16" s="15" t="s">
        <v>29</v>
      </c>
      <c r="C16" s="47">
        <v>37500</v>
      </c>
      <c r="D16" s="50">
        <v>37495</v>
      </c>
      <c r="E16" s="49">
        <f t="shared" si="0"/>
        <v>99.98666666666666</v>
      </c>
    </row>
    <row r="17" spans="1:5" ht="18.75" customHeight="1">
      <c r="A17" s="46" t="s">
        <v>10</v>
      </c>
      <c r="B17" s="15" t="s">
        <v>30</v>
      </c>
      <c r="C17" s="47">
        <v>50</v>
      </c>
      <c r="D17" s="48">
        <v>68</v>
      </c>
      <c r="E17" s="49">
        <f t="shared" si="0"/>
        <v>136</v>
      </c>
    </row>
    <row r="18" spans="1:5" ht="23.25" customHeight="1">
      <c r="A18" s="51">
        <v>2480</v>
      </c>
      <c r="B18" s="21" t="s">
        <v>31</v>
      </c>
      <c r="C18" s="52">
        <v>543631</v>
      </c>
      <c r="D18" s="53">
        <v>543631</v>
      </c>
      <c r="E18" s="54">
        <f t="shared" si="0"/>
        <v>100</v>
      </c>
    </row>
    <row r="19" spans="1:5" ht="20.25" customHeight="1">
      <c r="A19" s="38"/>
      <c r="B19" s="39" t="s">
        <v>37</v>
      </c>
      <c r="C19" s="40">
        <f>C11+C12</f>
        <v>610356</v>
      </c>
      <c r="D19" s="40">
        <f>D11+D12</f>
        <v>624179</v>
      </c>
      <c r="E19" s="41">
        <f t="shared" si="0"/>
        <v>102.26474385440628</v>
      </c>
    </row>
    <row r="20" spans="1:5" ht="18.75" customHeight="1">
      <c r="A20" s="56" t="s">
        <v>41</v>
      </c>
      <c r="B20" s="35" t="s">
        <v>32</v>
      </c>
      <c r="C20" s="36">
        <f>SUM(C22:C22:C35)</f>
        <v>610356</v>
      </c>
      <c r="D20" s="36">
        <f>SUM(D22:D22:D35)</f>
        <v>608218</v>
      </c>
      <c r="E20" s="37">
        <f t="shared" si="0"/>
        <v>99.64971262672931</v>
      </c>
    </row>
    <row r="21" spans="1:5" ht="13.5" customHeight="1">
      <c r="A21" s="5"/>
      <c r="B21" s="16" t="s">
        <v>40</v>
      </c>
      <c r="C21" s="12"/>
      <c r="D21" s="7"/>
      <c r="E21" s="13"/>
    </row>
    <row r="22" spans="1:5" ht="18.75" customHeight="1">
      <c r="A22" s="6">
        <v>4010</v>
      </c>
      <c r="B22" s="17" t="s">
        <v>13</v>
      </c>
      <c r="C22" s="18">
        <v>180700</v>
      </c>
      <c r="D22" s="18">
        <v>179030</v>
      </c>
      <c r="E22" s="23">
        <f aca="true" t="shared" si="1" ref="E22:E35">D22*100/C22</f>
        <v>99.07581627006087</v>
      </c>
    </row>
    <row r="23" spans="1:5" ht="18.75" customHeight="1">
      <c r="A23" s="6">
        <v>4040</v>
      </c>
      <c r="B23" s="17" t="s">
        <v>14</v>
      </c>
      <c r="C23" s="18">
        <v>13180</v>
      </c>
      <c r="D23" s="18">
        <v>13180</v>
      </c>
      <c r="E23" s="23">
        <f t="shared" si="1"/>
        <v>100</v>
      </c>
    </row>
    <row r="24" spans="1:5" ht="18.75" customHeight="1">
      <c r="A24" s="6">
        <v>4110</v>
      </c>
      <c r="B24" s="17" t="s">
        <v>15</v>
      </c>
      <c r="C24" s="18">
        <v>35900</v>
      </c>
      <c r="D24" s="18">
        <v>35893</v>
      </c>
      <c r="E24" s="23">
        <f t="shared" si="1"/>
        <v>99.98050139275766</v>
      </c>
    </row>
    <row r="25" spans="1:5" ht="18.75" customHeight="1">
      <c r="A25" s="6">
        <v>4120</v>
      </c>
      <c r="B25" s="17" t="s">
        <v>16</v>
      </c>
      <c r="C25" s="18">
        <v>4900</v>
      </c>
      <c r="D25" s="18">
        <v>4898</v>
      </c>
      <c r="E25" s="23">
        <f t="shared" si="1"/>
        <v>99.95918367346938</v>
      </c>
    </row>
    <row r="26" spans="1:5" ht="18" customHeight="1">
      <c r="A26" s="6">
        <v>4170</v>
      </c>
      <c r="B26" s="17" t="s">
        <v>17</v>
      </c>
      <c r="C26" s="18">
        <v>78100</v>
      </c>
      <c r="D26" s="18">
        <v>78087</v>
      </c>
      <c r="E26" s="23">
        <f t="shared" si="1"/>
        <v>99.98335467349551</v>
      </c>
    </row>
    <row r="27" spans="1:5" ht="18.75" customHeight="1">
      <c r="A27" s="6">
        <v>4210</v>
      </c>
      <c r="B27" s="17" t="s">
        <v>1</v>
      </c>
      <c r="C27" s="18">
        <v>63275</v>
      </c>
      <c r="D27" s="18">
        <v>63122</v>
      </c>
      <c r="E27" s="23">
        <f t="shared" si="1"/>
        <v>99.75819834057685</v>
      </c>
    </row>
    <row r="28" spans="1:5" ht="18.75" customHeight="1">
      <c r="A28" s="6">
        <v>4240</v>
      </c>
      <c r="B28" s="17" t="s">
        <v>18</v>
      </c>
      <c r="C28" s="18">
        <v>200</v>
      </c>
      <c r="D28" s="18">
        <v>183</v>
      </c>
      <c r="E28" s="23">
        <f t="shared" si="1"/>
        <v>91.5</v>
      </c>
    </row>
    <row r="29" spans="1:5" ht="18.75" customHeight="1">
      <c r="A29" s="6">
        <v>4260</v>
      </c>
      <c r="B29" s="19" t="s">
        <v>19</v>
      </c>
      <c r="C29" s="18">
        <v>900</v>
      </c>
      <c r="D29" s="18">
        <v>876</v>
      </c>
      <c r="E29" s="23">
        <f t="shared" si="1"/>
        <v>97.33333333333333</v>
      </c>
    </row>
    <row r="30" spans="1:5" ht="18.75" customHeight="1">
      <c r="A30" s="6">
        <v>4280</v>
      </c>
      <c r="B30" s="17" t="s">
        <v>20</v>
      </c>
      <c r="C30" s="18">
        <v>250</v>
      </c>
      <c r="D30" s="18">
        <v>250</v>
      </c>
      <c r="E30" s="23">
        <f t="shared" si="1"/>
        <v>100</v>
      </c>
    </row>
    <row r="31" spans="1:5" ht="18.75" customHeight="1">
      <c r="A31" s="6">
        <v>4300</v>
      </c>
      <c r="B31" s="17" t="s">
        <v>2</v>
      </c>
      <c r="C31" s="18">
        <v>221651</v>
      </c>
      <c r="D31" s="18">
        <v>221594</v>
      </c>
      <c r="E31" s="23">
        <f t="shared" si="1"/>
        <v>99.97428389675662</v>
      </c>
    </row>
    <row r="32" spans="1:5" ht="18.75" customHeight="1">
      <c r="A32" s="6">
        <v>4350</v>
      </c>
      <c r="B32" s="19" t="s">
        <v>21</v>
      </c>
      <c r="C32" s="18">
        <v>1500</v>
      </c>
      <c r="D32" s="18">
        <v>1460</v>
      </c>
      <c r="E32" s="23">
        <f t="shared" si="1"/>
        <v>97.33333333333333</v>
      </c>
    </row>
    <row r="33" spans="1:5" ht="18.75" customHeight="1">
      <c r="A33" s="6">
        <v>4410</v>
      </c>
      <c r="B33" s="17" t="s">
        <v>22</v>
      </c>
      <c r="C33" s="18">
        <v>3900</v>
      </c>
      <c r="D33" s="18">
        <v>3841</v>
      </c>
      <c r="E33" s="23">
        <f t="shared" si="1"/>
        <v>98.48717948717949</v>
      </c>
    </row>
    <row r="34" spans="1:5" ht="20.25" customHeight="1">
      <c r="A34" s="6">
        <v>4430</v>
      </c>
      <c r="B34" s="17" t="s">
        <v>23</v>
      </c>
      <c r="C34" s="18">
        <v>900</v>
      </c>
      <c r="D34" s="18">
        <v>870</v>
      </c>
      <c r="E34" s="23">
        <f t="shared" si="1"/>
        <v>96.66666666666667</v>
      </c>
    </row>
    <row r="35" spans="1:5" ht="18.75" customHeight="1" thickBot="1">
      <c r="A35" s="20">
        <v>4440</v>
      </c>
      <c r="B35" s="21" t="s">
        <v>24</v>
      </c>
      <c r="C35" s="22">
        <v>5000</v>
      </c>
      <c r="D35" s="22">
        <v>4934</v>
      </c>
      <c r="E35" s="24">
        <f t="shared" si="1"/>
        <v>98.68</v>
      </c>
    </row>
    <row r="36" spans="1:5" ht="26.25" thickBot="1">
      <c r="A36" s="57" t="s">
        <v>35</v>
      </c>
      <c r="B36" s="28" t="s">
        <v>34</v>
      </c>
      <c r="C36" s="29"/>
      <c r="D36" s="30">
        <v>15961</v>
      </c>
      <c r="E36" s="29"/>
    </row>
    <row r="37" spans="1:5" ht="15.75">
      <c r="A37" s="31"/>
      <c r="B37" s="32" t="s">
        <v>36</v>
      </c>
      <c r="C37" s="33">
        <f>C20+C36</f>
        <v>610356</v>
      </c>
      <c r="D37" s="33">
        <f>D20+D36</f>
        <v>624179</v>
      </c>
      <c r="E37" s="34">
        <f>(D37/C37)*100</f>
        <v>102.26474385440628</v>
      </c>
    </row>
  </sheetData>
  <mergeCells count="2">
    <mergeCell ref="C1:E1"/>
    <mergeCell ref="A3:E3"/>
  </mergeCells>
  <printOptions horizontalCentered="1"/>
  <pageMargins left="0.5118110236220472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2006-03-17T09:31:18Z</cp:lastPrinted>
  <dcterms:created xsi:type="dcterms:W3CDTF">2002-11-05T10:00:57Z</dcterms:created>
  <dcterms:modified xsi:type="dcterms:W3CDTF">2006-03-17T09:31:43Z</dcterms:modified>
  <cp:category/>
  <cp:version/>
  <cp:contentType/>
  <cp:contentStatus/>
</cp:coreProperties>
</file>