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<sst xmlns="http://schemas.openxmlformats.org/spreadsheetml/2006/main" count="50" uniqueCount="41">
  <si>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§</t>
  </si>
  <si>
    <t>Nazwa</t>
  </si>
  <si>
    <t>Lesznowola</t>
  </si>
  <si>
    <t>RAZEM</t>
  </si>
  <si>
    <t>wykonanie</t>
  </si>
  <si>
    <t>plan</t>
  </si>
  <si>
    <t xml:space="preserve">plan </t>
  </si>
  <si>
    <t xml:space="preserve">Wykaz jednostek budżetowych , które utworzyły rachunki dochodów własnych oraz zestawienie dochodów własnych </t>
  </si>
  <si>
    <t>Wójta Gminy Lesznowola</t>
  </si>
  <si>
    <t>DOCHODY</t>
  </si>
  <si>
    <t>O830</t>
  </si>
  <si>
    <t>O920</t>
  </si>
  <si>
    <t>O960</t>
  </si>
  <si>
    <t>WYDATKI</t>
  </si>
  <si>
    <t>Wpływy z usług</t>
  </si>
  <si>
    <t>Odsetki bankowe</t>
  </si>
  <si>
    <t>Zakup usł.pozost</t>
  </si>
  <si>
    <t xml:space="preserve">Stan środków </t>
  </si>
  <si>
    <t xml:space="preserve">pieniężnych na </t>
  </si>
  <si>
    <t>koniec roku</t>
  </si>
  <si>
    <t>Mysiadło</t>
  </si>
  <si>
    <t>Jastrzębiec</t>
  </si>
  <si>
    <t>Zamienie</t>
  </si>
  <si>
    <t>Kosów</t>
  </si>
  <si>
    <t>Załącznik Nr 11</t>
  </si>
  <si>
    <t>i wydatków nimi sfinansowanych - Przedszkola za 2005r.</t>
  </si>
  <si>
    <t>Dział 801- Oświata i wychowanie</t>
  </si>
  <si>
    <t>Rozdz.80104- Przedszkola</t>
  </si>
  <si>
    <t>z dnia 14 marca 2006r.</t>
  </si>
  <si>
    <t>I</t>
  </si>
  <si>
    <t>Stan środków pieniężnych na początek okresu sprawozdawczego</t>
  </si>
  <si>
    <t>II</t>
  </si>
  <si>
    <t>OGÓŁEM I+II</t>
  </si>
  <si>
    <t>III</t>
  </si>
  <si>
    <t>IV</t>
  </si>
  <si>
    <t>Zakup materiałów i wyposażenia</t>
  </si>
  <si>
    <t>Zakup środków żywności</t>
  </si>
  <si>
    <t>Otrzymane spadki, darowizny</t>
  </si>
  <si>
    <t>%</t>
  </si>
  <si>
    <t>OGÓŁEM  III+IV</t>
  </si>
  <si>
    <t>do Zarządzenia  30/2006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</si>
</sst>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vertical="center"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165" fontId="1" fillId="0" borderId="2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3" fontId="0" fillId="0" borderId="7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24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1" fillId="0" borderId="19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2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tabSelected="1" workbookViewId="0" topLeftCell="A1">
      <selection activeCell="I3" sqref="I3"/>
    </sheetView>
  </sheetViews>
  <sheetFormatPr defaultColWidth="9.140625" defaultRowHeight="12.75"/>
  <cols>
    <col min="1" max="1" width="1.7109375" style="0" customWidth="1"/>
    <col min="2" max="2" width="5.8515625" style="0" customWidth="1"/>
    <col min="4" max="4" width="7.421875" style="0" customWidth="1"/>
    <col min="5" max="5" width="8.140625" style="0" customWidth="1"/>
    <col min="6" max="6" width="7.57421875" style="0" customWidth="1"/>
    <col min="7" max="8" width="8.57421875" style="0" customWidth="1"/>
    <col min="9" max="9" width="7.00390625" style="0" customWidth="1"/>
    <col min="10" max="10" width="8.140625" style="0" customWidth="1"/>
    <col min="11" max="11" width="6.7109375" style="0" customWidth="1"/>
    <col min="13" max="13" width="7.421875" style="0" customWidth="1"/>
    <col min="14" max="14" width="7.8515625" style="0" customWidth="1"/>
    <col min="15" max="15" width="8.140625" style="0" customWidth="1"/>
  </cols>
  <sheetData>
    <row r="2" spans="14:16" ht="12.75">
      <c r="N2" s="76" t="s">
        <v>24</v>
      </c>
      <c r="O2" s="76"/>
      <c r="P2" s="76"/>
    </row>
    <row r="3" spans="14:16" ht="12.75">
      <c r="N3" s="76" t="s">
        <v>40</v>
      </c>
      <c r="O3" s="76"/>
      <c r="P3" s="76"/>
    </row>
    <row r="4" spans="14:16" ht="12.75">
      <c r="N4" s="76" t="s">
        <v>8</v>
      </c>
      <c r="O4" s="76"/>
      <c r="P4" s="76"/>
    </row>
    <row r="5" spans="14:16" ht="12.75">
      <c r="N5" s="79" t="s">
        <v>28</v>
      </c>
      <c r="O5" s="79"/>
      <c r="P5" s="79"/>
    </row>
    <row r="6" spans="14:16" ht="12.75">
      <c r="N6" s="6"/>
      <c r="O6" s="6"/>
      <c r="P6" s="6"/>
    </row>
    <row r="7" spans="2:16" ht="12.75">
      <c r="B7" s="80" t="s">
        <v>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3:16" ht="12.75">
      <c r="C8" s="80" t="s">
        <v>25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3:16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2.75">
      <c r="B10" s="76" t="s">
        <v>26</v>
      </c>
      <c r="C10" s="76"/>
      <c r="D10" s="76"/>
      <c r="E10" s="7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12.75">
      <c r="B11" s="76" t="s">
        <v>27</v>
      </c>
      <c r="C11" s="76"/>
      <c r="D11" s="76"/>
      <c r="E11" s="7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4.5" customHeight="1"/>
    <row r="13" spans="2:17" s="4" customFormat="1" ht="12.75">
      <c r="B13" s="3" t="s">
        <v>0</v>
      </c>
      <c r="C13" s="81" t="s">
        <v>1</v>
      </c>
      <c r="D13" s="82"/>
      <c r="E13" s="81" t="s">
        <v>2</v>
      </c>
      <c r="F13" s="82"/>
      <c r="G13" s="81" t="s">
        <v>20</v>
      </c>
      <c r="H13" s="82"/>
      <c r="I13" s="81" t="s">
        <v>21</v>
      </c>
      <c r="J13" s="82"/>
      <c r="K13" s="81" t="s">
        <v>22</v>
      </c>
      <c r="L13" s="82"/>
      <c r="M13" s="81" t="s">
        <v>23</v>
      </c>
      <c r="N13" s="82"/>
      <c r="O13" s="81" t="s">
        <v>3</v>
      </c>
      <c r="P13" s="82"/>
      <c r="Q13" s="69" t="s">
        <v>38</v>
      </c>
    </row>
    <row r="14" spans="2:17" s="5" customFormat="1" ht="12" thickBot="1">
      <c r="B14" s="24"/>
      <c r="C14" s="74"/>
      <c r="D14" s="75"/>
      <c r="E14" s="25" t="s">
        <v>5</v>
      </c>
      <c r="F14" s="26" t="s">
        <v>4</v>
      </c>
      <c r="G14" s="24" t="s">
        <v>5</v>
      </c>
      <c r="H14" s="24" t="s">
        <v>4</v>
      </c>
      <c r="I14" s="24" t="s">
        <v>5</v>
      </c>
      <c r="J14" s="24" t="s">
        <v>4</v>
      </c>
      <c r="K14" s="24" t="s">
        <v>5</v>
      </c>
      <c r="L14" s="24" t="s">
        <v>4</v>
      </c>
      <c r="M14" s="24" t="s">
        <v>5</v>
      </c>
      <c r="N14" s="24" t="s">
        <v>4</v>
      </c>
      <c r="O14" s="24" t="s">
        <v>6</v>
      </c>
      <c r="P14" s="24" t="s">
        <v>4</v>
      </c>
      <c r="Q14" s="70"/>
    </row>
    <row r="15" spans="2:17" s="5" customFormat="1" ht="56.25" customHeight="1" thickBot="1">
      <c r="B15" s="31" t="s">
        <v>29</v>
      </c>
      <c r="C15" s="88" t="s">
        <v>30</v>
      </c>
      <c r="D15" s="89"/>
      <c r="E15" s="32"/>
      <c r="F15" s="32"/>
      <c r="G15" s="32"/>
      <c r="H15" s="32"/>
      <c r="I15" s="32"/>
      <c r="J15" s="32"/>
      <c r="K15" s="32"/>
      <c r="L15" s="32"/>
      <c r="M15" s="32">
        <v>0</v>
      </c>
      <c r="N15" s="32">
        <v>0</v>
      </c>
      <c r="O15" s="33"/>
      <c r="P15" s="34"/>
      <c r="Q15" s="32"/>
    </row>
    <row r="16" spans="2:17" ht="12.75">
      <c r="B16" s="27" t="s">
        <v>31</v>
      </c>
      <c r="C16" s="90" t="s">
        <v>9</v>
      </c>
      <c r="D16" s="91"/>
      <c r="E16" s="28">
        <f aca="true" t="shared" si="0" ref="E16:O16">SUM(E17:E19)</f>
        <v>61670</v>
      </c>
      <c r="F16" s="28">
        <f t="shared" si="0"/>
        <v>58453</v>
      </c>
      <c r="G16" s="28">
        <f t="shared" si="0"/>
        <v>67750</v>
      </c>
      <c r="H16" s="28">
        <f t="shared" si="0"/>
        <v>57206</v>
      </c>
      <c r="I16" s="28">
        <f t="shared" si="0"/>
        <v>18770</v>
      </c>
      <c r="J16" s="28">
        <f t="shared" si="0"/>
        <v>17422</v>
      </c>
      <c r="K16" s="28">
        <f t="shared" si="0"/>
        <v>26010</v>
      </c>
      <c r="L16" s="28">
        <f t="shared" si="0"/>
        <v>34091</v>
      </c>
      <c r="M16" s="28">
        <f t="shared" si="0"/>
        <v>19010</v>
      </c>
      <c r="N16" s="28">
        <f t="shared" si="0"/>
        <v>12928</v>
      </c>
      <c r="O16" s="28">
        <f t="shared" si="0"/>
        <v>193210</v>
      </c>
      <c r="P16" s="28">
        <f aca="true" t="shared" si="1" ref="O16:P19">SUM(F16,H16,J16,L16,N16)</f>
        <v>180100</v>
      </c>
      <c r="Q16" s="55">
        <f>P16*100/O16</f>
        <v>93.21463692355468</v>
      </c>
    </row>
    <row r="17" spans="2:17" ht="12.75">
      <c r="B17" s="8" t="s">
        <v>10</v>
      </c>
      <c r="C17" s="77" t="s">
        <v>14</v>
      </c>
      <c r="D17" s="78"/>
      <c r="E17" s="10">
        <v>61600</v>
      </c>
      <c r="F17" s="10">
        <v>58453</v>
      </c>
      <c r="G17" s="11">
        <v>67700</v>
      </c>
      <c r="H17" s="11">
        <v>57030</v>
      </c>
      <c r="I17" s="11">
        <v>18400</v>
      </c>
      <c r="J17" s="11">
        <v>17004</v>
      </c>
      <c r="K17" s="11">
        <v>26000</v>
      </c>
      <c r="L17" s="11">
        <v>34023</v>
      </c>
      <c r="M17" s="11">
        <v>19000</v>
      </c>
      <c r="N17" s="11">
        <v>12860</v>
      </c>
      <c r="O17" s="11">
        <f t="shared" si="1"/>
        <v>192700</v>
      </c>
      <c r="P17" s="11">
        <f t="shared" si="1"/>
        <v>179370</v>
      </c>
      <c r="Q17" s="46">
        <f aca="true" t="shared" si="2" ref="Q17:Q29">P17*100/O17</f>
        <v>93.08251167618059</v>
      </c>
    </row>
    <row r="18" spans="2:17" ht="12.75">
      <c r="B18" s="1" t="s">
        <v>11</v>
      </c>
      <c r="C18" s="94" t="s">
        <v>15</v>
      </c>
      <c r="D18" s="95"/>
      <c r="E18" s="12">
        <v>70</v>
      </c>
      <c r="F18" s="12"/>
      <c r="G18" s="13">
        <v>50</v>
      </c>
      <c r="H18" s="13">
        <v>176</v>
      </c>
      <c r="I18" s="13">
        <v>20</v>
      </c>
      <c r="J18" s="13">
        <v>68</v>
      </c>
      <c r="K18" s="13">
        <v>10</v>
      </c>
      <c r="L18" s="13">
        <v>68</v>
      </c>
      <c r="M18" s="13">
        <v>10</v>
      </c>
      <c r="N18" s="13">
        <v>68</v>
      </c>
      <c r="O18" s="13">
        <f t="shared" si="1"/>
        <v>160</v>
      </c>
      <c r="P18" s="13">
        <f t="shared" si="1"/>
        <v>380</v>
      </c>
      <c r="Q18" s="46">
        <f t="shared" si="2"/>
        <v>237.5</v>
      </c>
    </row>
    <row r="19" spans="2:17" ht="24" customHeight="1">
      <c r="B19" s="60" t="s">
        <v>12</v>
      </c>
      <c r="C19" s="49" t="s">
        <v>37</v>
      </c>
      <c r="D19" s="50"/>
      <c r="E19" s="61"/>
      <c r="F19" s="57"/>
      <c r="G19" s="62"/>
      <c r="H19" s="62"/>
      <c r="I19" s="62">
        <v>350</v>
      </c>
      <c r="J19" s="40">
        <v>350</v>
      </c>
      <c r="K19" s="62"/>
      <c r="L19" s="62"/>
      <c r="M19" s="62"/>
      <c r="N19" s="62"/>
      <c r="O19" s="62">
        <f t="shared" si="1"/>
        <v>350</v>
      </c>
      <c r="P19" s="40">
        <f t="shared" si="1"/>
        <v>350</v>
      </c>
      <c r="Q19" s="47">
        <f t="shared" si="2"/>
        <v>100</v>
      </c>
    </row>
    <row r="20" spans="2:17" s="2" customFormat="1" ht="12.75">
      <c r="B20" s="14"/>
      <c r="C20" s="15" t="s">
        <v>32</v>
      </c>
      <c r="D20" s="16"/>
      <c r="E20" s="17">
        <f aca="true" t="shared" si="3" ref="E20:P20">SUM(E17:E19)</f>
        <v>61670</v>
      </c>
      <c r="F20" s="17">
        <f t="shared" si="3"/>
        <v>58453</v>
      </c>
      <c r="G20" s="17">
        <f t="shared" si="3"/>
        <v>67750</v>
      </c>
      <c r="H20" s="21">
        <f t="shared" si="3"/>
        <v>57206</v>
      </c>
      <c r="I20" s="17">
        <f t="shared" si="3"/>
        <v>18770</v>
      </c>
      <c r="J20" s="17">
        <f t="shared" si="3"/>
        <v>17422</v>
      </c>
      <c r="K20" s="17">
        <f t="shared" si="3"/>
        <v>26010</v>
      </c>
      <c r="L20" s="17">
        <f t="shared" si="3"/>
        <v>34091</v>
      </c>
      <c r="M20" s="21">
        <f t="shared" si="3"/>
        <v>19010</v>
      </c>
      <c r="N20" s="17">
        <f t="shared" si="3"/>
        <v>12928</v>
      </c>
      <c r="O20" s="17">
        <f t="shared" si="3"/>
        <v>193210</v>
      </c>
      <c r="P20" s="21">
        <f t="shared" si="3"/>
        <v>180100</v>
      </c>
      <c r="Q20" s="48">
        <f t="shared" si="2"/>
        <v>93.21463692355468</v>
      </c>
    </row>
    <row r="21" spans="2:17" s="2" customFormat="1" ht="6" customHeight="1">
      <c r="B21" s="18"/>
      <c r="C21" s="18"/>
      <c r="D21" s="18"/>
      <c r="E21" s="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6"/>
    </row>
    <row r="22" spans="2:17" s="7" customFormat="1" ht="12.75">
      <c r="B22" s="19" t="s">
        <v>33</v>
      </c>
      <c r="C22" s="92" t="s">
        <v>13</v>
      </c>
      <c r="D22" s="93"/>
      <c r="E22" s="23">
        <f aca="true" t="shared" si="4" ref="E22:P22">SUM(E23:E25)</f>
        <v>61470</v>
      </c>
      <c r="F22" s="23">
        <f t="shared" si="4"/>
        <v>53044</v>
      </c>
      <c r="G22" s="23">
        <f t="shared" si="4"/>
        <v>67550</v>
      </c>
      <c r="H22" s="23">
        <f t="shared" si="4"/>
        <v>53198</v>
      </c>
      <c r="I22" s="23">
        <f t="shared" si="4"/>
        <v>18670</v>
      </c>
      <c r="J22" s="23">
        <f t="shared" si="4"/>
        <v>16271</v>
      </c>
      <c r="K22" s="23">
        <f t="shared" si="4"/>
        <v>25910</v>
      </c>
      <c r="L22" s="23">
        <f t="shared" si="4"/>
        <v>28900</v>
      </c>
      <c r="M22" s="23">
        <f t="shared" si="4"/>
        <v>18960</v>
      </c>
      <c r="N22" s="23">
        <f t="shared" si="4"/>
        <v>12062</v>
      </c>
      <c r="O22" s="23">
        <f t="shared" si="4"/>
        <v>192560</v>
      </c>
      <c r="P22" s="23">
        <f t="shared" si="4"/>
        <v>163475</v>
      </c>
      <c r="Q22" s="46">
        <f t="shared" si="2"/>
        <v>84.89561695056086</v>
      </c>
    </row>
    <row r="23" spans="2:17" s="7" customFormat="1" ht="24" customHeight="1">
      <c r="B23" s="63">
        <v>4210</v>
      </c>
      <c r="C23" s="51" t="s">
        <v>35</v>
      </c>
      <c r="D23" s="52"/>
      <c r="E23" s="57">
        <v>0</v>
      </c>
      <c r="F23" s="58"/>
      <c r="G23" s="59">
        <v>0</v>
      </c>
      <c r="H23" s="59"/>
      <c r="I23" s="57">
        <v>350</v>
      </c>
      <c r="J23" s="59">
        <v>345</v>
      </c>
      <c r="K23" s="59">
        <v>4200</v>
      </c>
      <c r="L23" s="59">
        <v>4188</v>
      </c>
      <c r="M23" s="59">
        <v>0</v>
      </c>
      <c r="N23" s="59">
        <v>0</v>
      </c>
      <c r="O23" s="59">
        <f aca="true" t="shared" si="5" ref="O23:P26">SUM(E23,G23,I23,K23,M23)</f>
        <v>4550</v>
      </c>
      <c r="P23" s="59">
        <f t="shared" si="5"/>
        <v>4533</v>
      </c>
      <c r="Q23" s="47">
        <f t="shared" si="2"/>
        <v>99.62637362637362</v>
      </c>
    </row>
    <row r="24" spans="2:17" ht="12.75">
      <c r="B24" s="22">
        <v>4220</v>
      </c>
      <c r="C24" s="51" t="s">
        <v>36</v>
      </c>
      <c r="D24" s="52"/>
      <c r="E24" s="13">
        <v>61400</v>
      </c>
      <c r="F24" s="41">
        <v>53044</v>
      </c>
      <c r="G24" s="42">
        <v>67100</v>
      </c>
      <c r="H24" s="42">
        <v>52999</v>
      </c>
      <c r="I24" s="42">
        <v>18100</v>
      </c>
      <c r="J24" s="42">
        <v>15731</v>
      </c>
      <c r="K24" s="42">
        <v>21400</v>
      </c>
      <c r="L24" s="42">
        <v>24366</v>
      </c>
      <c r="M24" s="42">
        <v>18950</v>
      </c>
      <c r="N24" s="42">
        <v>12052</v>
      </c>
      <c r="O24" s="42">
        <f t="shared" si="5"/>
        <v>186950</v>
      </c>
      <c r="P24" s="12">
        <f t="shared" si="5"/>
        <v>158192</v>
      </c>
      <c r="Q24" s="46">
        <f t="shared" si="2"/>
        <v>84.6172773468842</v>
      </c>
    </row>
    <row r="25" spans="2:17" ht="13.5" thickBot="1">
      <c r="B25" s="43">
        <v>4300</v>
      </c>
      <c r="C25" s="38" t="s">
        <v>16</v>
      </c>
      <c r="D25" s="39"/>
      <c r="E25" s="44">
        <v>70</v>
      </c>
      <c r="F25" s="44"/>
      <c r="G25" s="45">
        <v>450</v>
      </c>
      <c r="H25" s="45">
        <v>199</v>
      </c>
      <c r="I25" s="45">
        <v>220</v>
      </c>
      <c r="J25" s="45">
        <v>195</v>
      </c>
      <c r="K25" s="45">
        <v>310</v>
      </c>
      <c r="L25" s="45">
        <v>346</v>
      </c>
      <c r="M25" s="45">
        <v>10</v>
      </c>
      <c r="N25" s="45">
        <v>10</v>
      </c>
      <c r="O25" s="45">
        <f t="shared" si="5"/>
        <v>1060</v>
      </c>
      <c r="P25" s="45">
        <f t="shared" si="5"/>
        <v>750</v>
      </c>
      <c r="Q25" s="56">
        <f t="shared" si="2"/>
        <v>70.75471698113208</v>
      </c>
    </row>
    <row r="26" spans="2:17" ht="12.75">
      <c r="B26" s="29"/>
      <c r="C26" s="53" t="s">
        <v>17</v>
      </c>
      <c r="D26" s="54"/>
      <c r="E26" s="83">
        <v>200</v>
      </c>
      <c r="F26" s="83">
        <v>5409</v>
      </c>
      <c r="G26" s="83">
        <v>200</v>
      </c>
      <c r="H26" s="83">
        <v>4008</v>
      </c>
      <c r="I26" s="83">
        <v>100</v>
      </c>
      <c r="J26" s="83">
        <v>1151</v>
      </c>
      <c r="K26" s="83">
        <v>100</v>
      </c>
      <c r="L26" s="83">
        <v>5191</v>
      </c>
      <c r="M26" s="83">
        <v>50</v>
      </c>
      <c r="N26" s="83">
        <v>866</v>
      </c>
      <c r="O26" s="83">
        <f t="shared" si="5"/>
        <v>650</v>
      </c>
      <c r="P26" s="83">
        <f t="shared" si="5"/>
        <v>16625</v>
      </c>
      <c r="Q26" s="71">
        <f t="shared" si="2"/>
        <v>2557.6923076923076</v>
      </c>
    </row>
    <row r="27" spans="2:17" ht="12.75">
      <c r="B27" s="35" t="s">
        <v>34</v>
      </c>
      <c r="C27" s="36" t="s">
        <v>18</v>
      </c>
      <c r="D27" s="37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72"/>
    </row>
    <row r="28" spans="2:17" ht="13.5" thickBot="1">
      <c r="B28" s="30"/>
      <c r="C28" s="86" t="s">
        <v>19</v>
      </c>
      <c r="D28" s="87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73"/>
    </row>
    <row r="29" spans="2:17" s="2" customFormat="1" ht="22.5" customHeight="1">
      <c r="B29" s="66"/>
      <c r="C29" s="67" t="s">
        <v>39</v>
      </c>
      <c r="D29" s="68"/>
      <c r="E29" s="64">
        <f aca="true" t="shared" si="6" ref="E29:P29">E22+E26</f>
        <v>61670</v>
      </c>
      <c r="F29" s="64">
        <f t="shared" si="6"/>
        <v>58453</v>
      </c>
      <c r="G29" s="64">
        <f t="shared" si="6"/>
        <v>67750</v>
      </c>
      <c r="H29" s="64">
        <f t="shared" si="6"/>
        <v>57206</v>
      </c>
      <c r="I29" s="64">
        <f t="shared" si="6"/>
        <v>18770</v>
      </c>
      <c r="J29" s="64">
        <f t="shared" si="6"/>
        <v>17422</v>
      </c>
      <c r="K29" s="64">
        <f t="shared" si="6"/>
        <v>26010</v>
      </c>
      <c r="L29" s="64">
        <f t="shared" si="6"/>
        <v>34091</v>
      </c>
      <c r="M29" s="64">
        <f t="shared" si="6"/>
        <v>19010</v>
      </c>
      <c r="N29" s="64">
        <f t="shared" si="6"/>
        <v>12928</v>
      </c>
      <c r="O29" s="64">
        <f t="shared" si="6"/>
        <v>193210</v>
      </c>
      <c r="P29" s="64">
        <f t="shared" si="6"/>
        <v>180100</v>
      </c>
      <c r="Q29" s="65">
        <f t="shared" si="2"/>
        <v>93.21463692355468</v>
      </c>
    </row>
  </sheetData>
  <mergeCells count="42">
    <mergeCell ref="L26:L28"/>
    <mergeCell ref="K26:K28"/>
    <mergeCell ref="J26:J28"/>
    <mergeCell ref="P26:P28"/>
    <mergeCell ref="O26:O28"/>
    <mergeCell ref="N26:N28"/>
    <mergeCell ref="M26:M28"/>
    <mergeCell ref="C15:D15"/>
    <mergeCell ref="C16:D16"/>
    <mergeCell ref="C22:D22"/>
    <mergeCell ref="C18:D18"/>
    <mergeCell ref="C23:D23"/>
    <mergeCell ref="C25:D25"/>
    <mergeCell ref="I26:I28"/>
    <mergeCell ref="H26:H28"/>
    <mergeCell ref="C28:D28"/>
    <mergeCell ref="G26:G28"/>
    <mergeCell ref="F26:F28"/>
    <mergeCell ref="E26:E28"/>
    <mergeCell ref="B7:P7"/>
    <mergeCell ref="K13:L13"/>
    <mergeCell ref="M13:N13"/>
    <mergeCell ref="O13:P13"/>
    <mergeCell ref="C8:P8"/>
    <mergeCell ref="E13:F13"/>
    <mergeCell ref="C13:D13"/>
    <mergeCell ref="G13:H13"/>
    <mergeCell ref="I13:J13"/>
    <mergeCell ref="N2:P2"/>
    <mergeCell ref="N3:P3"/>
    <mergeCell ref="N4:P4"/>
    <mergeCell ref="N5:P5"/>
    <mergeCell ref="Q13:Q14"/>
    <mergeCell ref="Q26:Q28"/>
    <mergeCell ref="C14:D14"/>
    <mergeCell ref="B10:E10"/>
    <mergeCell ref="B11:E11"/>
    <mergeCell ref="C17:D17"/>
    <mergeCell ref="C19:D19"/>
    <mergeCell ref="C24:D24"/>
    <mergeCell ref="C26:D26"/>
    <mergeCell ref="C27:D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Obsługi Placówek Oświatowych</dc:creator>
  <cp:keywords/>
  <dc:description/>
  <cp:lastModifiedBy>UG</cp:lastModifiedBy>
  <cp:lastPrinted>2006-03-16T18:02:26Z</cp:lastPrinted>
  <dcterms:created xsi:type="dcterms:W3CDTF">2006-03-15T11:50:38Z</dcterms:created>
  <dcterms:modified xsi:type="dcterms:W3CDTF">2006-03-17T09:29:42Z</dcterms:modified>
  <cp:category/>
  <cp:version/>
  <cp:contentType/>
  <cp:contentStatus/>
</cp:coreProperties>
</file>